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iowa1-my.sharepoint.com/personal/terri_rosonke_iowafinance_com/Documents/Documents/Homelessness Programs/CY2027 awards/"/>
    </mc:Choice>
  </mc:AlternateContent>
  <xr:revisionPtr revIDLastSave="4" documentId="8_{C23AFD5B-82C1-4801-AFE1-6FF02E5D868E}" xr6:coauthVersionLast="47" xr6:coauthVersionMax="47" xr10:uidLastSave="{BD49F46C-CE0D-4F96-82B7-BF921C586D05}"/>
  <bookViews>
    <workbookView showHorizontalScroll="0" showVerticalScroll="0" xWindow="-110" yWindow="-110" windowWidth="23260" windowHeight="14860" xr2:uid="{0F838290-17C3-4810-908B-99808CB9139D}"/>
  </bookViews>
  <sheets>
    <sheet name="Sheet1" sheetId="1" r:id="rId1"/>
  </sheets>
  <definedNames>
    <definedName name="_xlnm.Print_Area" localSheetId="0">Sheet1!$A$1:$E$50</definedName>
    <definedName name="_xlnm.Print_Titles" localSheetId="0">Sheet1!$5:$5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1" l="1"/>
  <c r="E49" i="1"/>
  <c r="D49" i="1"/>
</calcChain>
</file>

<file path=xl/sharedStrings.xml><?xml version="1.0" encoding="utf-8"?>
<sst xmlns="http://schemas.openxmlformats.org/spreadsheetml/2006/main" count="95" uniqueCount="79">
  <si>
    <t>Total</t>
  </si>
  <si>
    <t>Beacon of Life dba The Beacon</t>
  </si>
  <si>
    <t>Central Iowa Shelter &amp; Services</t>
  </si>
  <si>
    <t>Children and Families of Iowa</t>
  </si>
  <si>
    <t>City of Sioux City</t>
  </si>
  <si>
    <t>Community Action Agency of Siouxland</t>
  </si>
  <si>
    <t>Community Action of Southeast Iowa</t>
  </si>
  <si>
    <t>Community Solutions of Eastern Iowa</t>
  </si>
  <si>
    <t>Crisis Intervention Services</t>
  </si>
  <si>
    <t>Domestic/Sexual Assault Outreach Center</t>
  </si>
  <si>
    <t>Dubuque Community Y aka Dubuque Y Crisis Services</t>
  </si>
  <si>
    <t>Families Forward</t>
  </si>
  <si>
    <t>Family Crisis Centers, Inc.</t>
  </si>
  <si>
    <t>Family Resources, Inc.</t>
  </si>
  <si>
    <t>Hawkeye Area Community Action Program, Inc.</t>
  </si>
  <si>
    <t>Heartland Family Service</t>
  </si>
  <si>
    <t>Humility Homes and Services, Inc.</t>
  </si>
  <si>
    <t>Iowa Legal Aid</t>
  </si>
  <si>
    <t>MICAH House Corporation</t>
  </si>
  <si>
    <t xml:space="preserve">Muscatine Center for Social Action </t>
  </si>
  <si>
    <t>New Visions Homeless Services</t>
  </si>
  <si>
    <t xml:space="preserve">SafePlace </t>
  </si>
  <si>
    <t>Shelter Housing Corporation dba The Bridge Home</t>
  </si>
  <si>
    <t>Upper Des Moines Opportunity, Inc.</t>
  </si>
  <si>
    <t>Willis Dady Emergency Shelter Inc. dba Willis Dady Homeless Services</t>
  </si>
  <si>
    <t>Youth and Shelter Services, Inc.</t>
  </si>
  <si>
    <t>Institute for Community Alliances</t>
  </si>
  <si>
    <t>Polk County</t>
  </si>
  <si>
    <t>Linn/Benton/Jones</t>
  </si>
  <si>
    <t>Polk County, Rolling Hills</t>
  </si>
  <si>
    <t>Woodbury County</t>
  </si>
  <si>
    <t>Southeast Iowa</t>
  </si>
  <si>
    <t>Eastern Iowa</t>
  </si>
  <si>
    <t>Balance of Counties, South Central/West</t>
  </si>
  <si>
    <t>Rolling Hills</t>
  </si>
  <si>
    <t>Johnson/Washington, Rolling Hills, Southeast Iowa</t>
  </si>
  <si>
    <t>Two Rivers, Upper Des Moines</t>
  </si>
  <si>
    <t>Northwest Iowa</t>
  </si>
  <si>
    <t>Quad Cities Bi-State</t>
  </si>
  <si>
    <t>Black Hawk/Grundy/Tama, North Central, Northeast Iowa</t>
  </si>
  <si>
    <t>Black Hawk/Grundy/Tama, Eastern Iowa, Johnson/Washington, Linn/Benton/Jones</t>
  </si>
  <si>
    <t>Pottawattamie County</t>
  </si>
  <si>
    <t>Statewide Legal Services</t>
  </si>
  <si>
    <t xml:space="preserve">Johnson/Washington  </t>
  </si>
  <si>
    <t xml:space="preserve">Two Rivers  </t>
  </si>
  <si>
    <t>Black Hawk/Grundy/Tama</t>
  </si>
  <si>
    <t>Upper Des Moines</t>
  </si>
  <si>
    <t>Polk County/Two Rivers</t>
  </si>
  <si>
    <t>ESG Amount</t>
  </si>
  <si>
    <t>SAF Amount</t>
  </si>
  <si>
    <t>HOPWA Amount</t>
  </si>
  <si>
    <t>Siouxland Community Health Center</t>
  </si>
  <si>
    <t>Allamakee, Black Hawk, Bremer, Buchanan, Butler, Chickasaw, Fayette, Floyd, Grundy, Howard, Mitchell, and Winneshiek</t>
  </si>
  <si>
    <t>Adair, Boone, Cerro Gordo, Clarke, Dallas, Decatur, Franklin, Guthrie, Hamilton, Hancock, Hardin, Humboldt, Jasper, Kossuth, Lucas, Madison, Marion, Marshall, Polk, Ringgold, Story, Union, Warren, Wayne, Webster, Winnebago, Worth, and Wright</t>
  </si>
  <si>
    <t>Adams, Audubon, Buena Vista, Calhoun, Carroll, Cass, Cherokee, Clay, Crawford, Dickinson, Emmet, Fremont, Greene, Harrison, Ida, Lyon, Mills, Monona, Montgomery, O’Brien, Osceola, Page, Palo Alto, Plymouth, Pocahontas, Pottawattamie, Sac, Shelby, Sioux, Taylor, Woodbury</t>
  </si>
  <si>
    <t>Clayton, Clinton, Dubuque, Jackson, Muscatine, Scott</t>
  </si>
  <si>
    <t>Appanoose, Benton, Cedar, Davis, Delaware, Des Moines, Henry, Iowa, Jefferson, Johnson, Jones, Keokuk, Lee, Linn, Louisa, Mahaska, Monroe, Poweshiek, Tama, Van Buren, Wapello, and Washington</t>
  </si>
  <si>
    <t>Shelter Assistance Fund (SAF), Emergency Solutions Grant (ESG), Housing Opportunities for Persons with AIDS (HOPWA)</t>
  </si>
  <si>
    <t>2027 Homelessness Assistance Programs Awards</t>
  </si>
  <si>
    <t>Catherine McAuley Center, Inc.</t>
  </si>
  <si>
    <t>Catholic Council for Social Concern, Inc. dba Catholic Charities of the Diocese of Des Moines</t>
  </si>
  <si>
    <t>Cedar Valley Hospice, Inc.</t>
  </si>
  <si>
    <t>Domestic Abuse Services of Dallas County, Inc. dba Crisis Intervention &amp; Advocacy Center</t>
  </si>
  <si>
    <t>Domestic Violence Intervention Program, Inc.</t>
  </si>
  <si>
    <t>Home Opportunities Made Easy, Inc. dba H.O.M.E., Inc.</t>
  </si>
  <si>
    <t>Primary Health Care, Inc.</t>
  </si>
  <si>
    <t>Shelter House Community Shelter and Transition Services dba Shelter House</t>
  </si>
  <si>
    <t>The Project of the Quad Cities, Inc.</t>
  </si>
  <si>
    <t>The Warming Shelter, Inc.</t>
  </si>
  <si>
    <t>Waypoint Services for Women, Children and Families</t>
  </si>
  <si>
    <t>YWCA of Clinton, Iowa</t>
  </si>
  <si>
    <t>The Salvation Army aka The Salvation Army of Waterloo/Cedar Falls</t>
  </si>
  <si>
    <t>The Salvation Army aka The Salvation Army Quad Cities Family Services</t>
  </si>
  <si>
    <t>State University of Iowa dba University of Iowa</t>
  </si>
  <si>
    <t>Recipient/Subrecipient/Sponsor</t>
  </si>
  <si>
    <t>Region Served</t>
  </si>
  <si>
    <t>November 2026</t>
  </si>
  <si>
    <t>Statewide HMIS Lead Agency</t>
  </si>
  <si>
    <t>The Cedar Valley Friends of the Family, Inc. dba Friends of the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</si>
</sst>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quot;$&quot;#,##0"/>
  </numFmts>
  <fonts count="9" x14ac:knownFonts="1">
    <font>
      <sz val="11"/>
      <color theme="1"/>
      <name val="Arial"/>
      <family val="2"/>
    </font>
    <font>
      <sz val="11"/>
      <color theme="1"/>
      <name val="Arial"/>
      <family val="2"/>
    </font>
    <font>
      <b/>
      <sz val="11"/>
      <color theme="0"/>
      <name val="Arial"/>
      <family val="2"/>
    </font>
    <font>
      <b/>
      <sz val="14"/>
      <color theme="3"/>
      <name val="Arial"/>
      <family val="2"/>
    </font>
    <font>
      <sz val="11"/>
      <color rgb="FF000000"/>
      <name val="Aptos Narrow"/>
      <family val="2"/>
      <scheme val="minor"/>
    </font>
    <font>
      <sz val="10"/>
      <color rgb="FF000000"/>
      <name val="Arial"/>
      <family val="2"/>
    </font>
    <font>
      <b/>
      <sz val="10"/>
      <color rgb="FF000000"/>
      <name val="Arial"/>
      <family val="2"/>
    </font>
    <font>
      <b/>
      <sz val="13"/>
      <color theme="3"/>
      <name val="Aptos Narrow"/>
      <family val="2"/>
      <scheme val="minor"/>
    </font>
    <font>
      <sz val="10"/>
      <color theme="1"/>
      <name val="Arial"/>
      <family val="2"/>
    </font>
  </fonts>
  <fills count="3">
    <fill>
      <patternFill patternType="none"/>
    </fill>
    <fill>
      <patternFill patternType="gray125"/>
    </fill>
    <fill>
      <patternFill patternType="solid">
        <fgColor theme="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top/>
      <bottom style="thick">
        <color theme="4" tint="0.499984740745262"/>
      </bottom>
      <diagonal/>
    </border>
  </borders>
  <cellStyleXfs count="4">
    <xf numFmtId="0" fontId="0" fillId="0" borderId="0"/>
    <xf numFmtId="0" fontId="3" fillId="0" borderId="0" applyNumberFormat="0" applyFill="0" applyAlignment="0" applyProtection="0"/>
    <xf numFmtId="0" fontId="4" fillId="0" borderId="0"/>
    <xf numFmtId="0" fontId="7" fillId="0" borderId="5" applyNumberFormat="0" applyFill="0" applyAlignment="0" applyProtection="0"/>
  </cellStyleXfs>
  <cellXfs count="16">
    <xf numFmtId="0" fontId="0" fillId="0" borderId="0" xfId="0"/>
    <xf numFmtId="0" fontId="1" fillId="0" borderId="0" xfId="0" applyFont="1"/>
    <xf numFmtId="0" fontId="3" fillId="0" borderId="0" xfId="1"/>
    <xf numFmtId="0" fontId="1" fillId="0" borderId="0" xfId="0" applyFont="1" applyAlignment="1">
      <alignment horizontal="center"/>
    </xf>
    <xf numFmtId="0" fontId="2" fillId="2" borderId="4" xfId="0" applyFont="1" applyFill="1" applyBorder="1" applyAlignment="1">
      <alignment horizontal="center" vertical="center" wrapText="1"/>
    </xf>
    <xf numFmtId="0" fontId="1" fillId="0" borderId="0" xfId="0" applyFont="1" applyAlignment="1">
      <alignment vertical="center"/>
    </xf>
    <xf numFmtId="17" fontId="0" fillId="0" borderId="0" xfId="0" quotePrefix="1" applyNumberFormat="1"/>
    <xf numFmtId="0" fontId="8" fillId="0" borderId="0" xfId="0" applyFont="1"/>
    <xf numFmtId="0" fontId="7" fillId="0" borderId="0" xfId="3" applyBorder="1"/>
    <xf numFmtId="165" fontId="5" fillId="0" borderId="1" xfId="2" applyNumberFormat="1" applyFont="1" applyBorder="1" applyAlignment="1">
      <alignment horizontal="right" wrapText="1" readingOrder="1"/>
    </xf>
    <xf numFmtId="165" fontId="6" fillId="0" borderId="1" xfId="2" applyNumberFormat="1" applyFont="1" applyBorder="1" applyAlignment="1">
      <alignment horizontal="right" wrapText="1" readingOrder="1"/>
    </xf>
    <xf numFmtId="0" fontId="5" fillId="0" borderId="1" xfId="2" applyFont="1" applyBorder="1" applyAlignment="1">
      <alignment horizontal="left" wrapText="1" readingOrder="1"/>
    </xf>
    <xf numFmtId="0" fontId="5" fillId="0" borderId="2" xfId="2" applyFont="1" applyBorder="1" applyAlignment="1">
      <alignment horizontal="left" wrapText="1" readingOrder="1"/>
    </xf>
    <xf numFmtId="0" fontId="5" fillId="0" borderId="3" xfId="2" applyFont="1" applyBorder="1" applyAlignment="1">
      <alignment horizontal="left" wrapText="1" readingOrder="1"/>
    </xf>
    <xf numFmtId="0" fontId="6" fillId="0" borderId="1" xfId="2" applyFont="1" applyBorder="1" applyAlignment="1">
      <alignment wrapText="1" readingOrder="1"/>
    </xf>
    <xf numFmtId="164" fontId="6" fillId="0" borderId="1" xfId="2" applyNumberFormat="1" applyFont="1" applyBorder="1" applyAlignment="1">
      <alignment horizontal="left" wrapText="1" readingOrder="1"/>
    </xf>
  </cellXfs>
  <cellStyles count="4">
    <cellStyle name="Heading 1" xfId="1" builtinId="16" customBuiltin="1"/>
    <cellStyle name="Heading 2" xfId="3" builtinId="17"/>
    <cellStyle name="Normal" xfId="0" builtinId="0" customBuiltin="1"/>
    <cellStyle name="Normal 2" xfId="2" xr:uid="{2CDF5ECA-CD6B-4BB7-B8E0-D0B05F5F0C85}"/>
  </cellStyles>
  <dxfs count="9">
    <dxf>
      <font>
        <b val="0"/>
        <i val="0"/>
        <strike val="0"/>
        <condense val="0"/>
        <extend val="0"/>
        <outline val="0"/>
        <shadow val="0"/>
        <u val="none"/>
        <vertAlign val="baseline"/>
        <sz val="10"/>
        <color rgb="FF000000"/>
        <name val="Arial"/>
        <family val="2"/>
        <scheme val="none"/>
      </font>
      <numFmt numFmtId="165" formatCode="&quot;$&quot;#,##0"/>
      <alignment horizontal="right" vertical="bottom"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numFmt numFmtId="165" formatCode="&quot;$&quot;#,##0"/>
      <fill>
        <patternFill patternType="none">
          <fgColor indexed="64"/>
          <bgColor indexed="65"/>
        </patternFill>
      </fill>
      <alignment horizontal="right" vertical="bottom"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numFmt numFmtId="165" formatCode="&quot;$&quot;#,##0"/>
      <alignment horizontal="right" vertical="bottom"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alignment horizontal="left" vertical="bottom"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alignment horizontal="left" vertical="bottom" textRotation="0" wrapText="1" indent="0" justifyLastLine="0" shrinkToFit="0" readingOrder="1"/>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2530475</xdr:colOff>
      <xdr:row>0</xdr:row>
      <xdr:rowOff>0</xdr:rowOff>
    </xdr:from>
    <xdr:to>
      <xdr:col>5</xdr:col>
      <xdr:colOff>3048</xdr:colOff>
      <xdr:row>1</xdr:row>
      <xdr:rowOff>262592</xdr:rowOff>
    </xdr:to>
    <xdr:pic>
      <xdr:nvPicPr>
        <xdr:cNvPr id="2" name="Picture 1">
          <a:extLst>
            <a:ext uri="{FF2B5EF4-FFF2-40B4-BE49-F238E27FC236}">
              <a16:creationId xmlns:a16="http://schemas.microsoft.com/office/drawing/2014/main" id="{43293093-77BE-4428-87E0-1490CD1824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78575" y="0"/>
          <a:ext cx="2755773" cy="55151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858DB4-34E7-462B-99A0-E00454F6B742}" name="Table1" displayName="Table1" ref="A5:E48" totalsRowShown="0" headerRowDxfId="8" headerRowBorderDxfId="7" tableBorderDxfId="6" totalsRowBorderDxfId="5">
  <autoFilter ref="A5:E48" xr:uid="{1E858DB4-34E7-462B-99A0-E00454F6B742}">
    <filterColumn colId="0" hiddenButton="1"/>
    <filterColumn colId="1" hiddenButton="1"/>
    <filterColumn colId="2" hiddenButton="1"/>
    <filterColumn colId="3" hiddenButton="1"/>
    <filterColumn colId="4" hiddenButton="1"/>
  </autoFilter>
  <tableColumns count="5">
    <tableColumn id="1" xr3:uid="{D1F4DA08-868F-44A4-8ACF-E4D4A0FACA07}" name="Recipient/Subrecipient/Sponsor" dataDxfId="4" dataCellStyle="Normal 2"/>
    <tableColumn id="2" xr3:uid="{468DBAB8-1A75-4288-9C9F-48279317C05E}" name="Region Served" dataDxfId="3" dataCellStyle="Normal 2"/>
    <tableColumn id="10" xr3:uid="{3C3053D1-766E-4157-B40C-AA53FFFBA1C4}" name="SAF Amount" dataDxfId="2" dataCellStyle="Normal 2"/>
    <tableColumn id="3" xr3:uid="{4DD03836-C726-4756-B2B2-777EC62C922F}" name="ESG Amount" dataDxfId="1" dataCellStyle="Normal 2"/>
    <tableColumn id="11" xr3:uid="{B8D6E969-2A54-4E75-B244-E7ED8ECBAC6B}" name="HOPWA Amount" dataDxfId="0" dataCellStyle="Normal 2"/>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IEDA/IFA">
      <a:dk1>
        <a:sysClr val="windowText" lastClr="000000"/>
      </a:dk1>
      <a:lt1>
        <a:sysClr val="window" lastClr="FFFFFF"/>
      </a:lt1>
      <a:dk2>
        <a:srgbClr val="03617A"/>
      </a:dk2>
      <a:lt2>
        <a:srgbClr val="70C8B8"/>
      </a:lt2>
      <a:accent1>
        <a:srgbClr val="19405B"/>
      </a:accent1>
      <a:accent2>
        <a:srgbClr val="C6D667"/>
      </a:accent2>
      <a:accent3>
        <a:srgbClr val="E0A624"/>
      </a:accent3>
      <a:accent4>
        <a:srgbClr val="2A6357"/>
      </a:accent4>
      <a:accent5>
        <a:srgbClr val="4D4D4F"/>
      </a:accent5>
      <a:accent6>
        <a:srgbClr val="B3292E"/>
      </a:accent6>
      <a:hlink>
        <a:srgbClr val="1C5DBA"/>
      </a:hlink>
      <a:folHlink>
        <a:srgbClr val="694B5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E68B-572D-4326-B242-9EEC113679B0}">
  <dimension ref="A1:E111"/>
  <sheetViews>
    <sheetView tabSelected="1" topLeftCell="A33" zoomScaleNormal="100" workbookViewId="0">
      <selection activeCell="A40" sqref="A40"/>
    </sheetView>
  </sheetViews>
  <sheetFormatPr defaultColWidth="8.58203125" defaultRowHeight="14" x14ac:dyDescent="0.3"/>
  <cols>
    <col min="1" max="1" width="50.5" style="1" customWidth="1"/>
    <col min="2" max="2" width="37.75" style="1" customWidth="1"/>
    <col min="3" max="4" width="10.5" style="3" customWidth="1"/>
    <col min="5" max="5" width="10.58203125" style="3" customWidth="1"/>
    <col min="6" max="16384" width="8.58203125" style="1"/>
  </cols>
  <sheetData>
    <row r="1" spans="1:5" ht="23.5" customHeight="1" x14ac:dyDescent="0.4">
      <c r="A1" s="2" t="s">
        <v>58</v>
      </c>
    </row>
    <row r="2" spans="1:5" ht="23.5" customHeight="1" x14ac:dyDescent="0.3">
      <c r="A2" s="6" t="s">
        <v>76</v>
      </c>
    </row>
    <row r="3" spans="1:5" ht="17.25" customHeight="1" x14ac:dyDescent="0.3">
      <c r="A3" s="6"/>
    </row>
    <row r="4" spans="1:5" ht="17.5" customHeight="1" x14ac:dyDescent="0.4">
      <c r="A4" s="8" t="s">
        <v>57</v>
      </c>
    </row>
    <row r="5" spans="1:5" ht="28" x14ac:dyDescent="0.3">
      <c r="A5" s="4" t="s">
        <v>74</v>
      </c>
      <c r="B5" s="4" t="s">
        <v>75</v>
      </c>
      <c r="C5" s="4" t="s">
        <v>49</v>
      </c>
      <c r="D5" s="4" t="s">
        <v>48</v>
      </c>
      <c r="E5" s="4" t="s">
        <v>50</v>
      </c>
    </row>
    <row r="6" spans="1:5" x14ac:dyDescent="0.3">
      <c r="A6" s="11" t="s">
        <v>1</v>
      </c>
      <c r="B6" s="11" t="s">
        <v>27</v>
      </c>
      <c r="C6" s="9">
        <v>0</v>
      </c>
      <c r="D6" s="9">
        <v>20827</v>
      </c>
      <c r="E6" s="9">
        <v>0</v>
      </c>
    </row>
    <row r="7" spans="1:5" x14ac:dyDescent="0.3">
      <c r="A7" s="12" t="s">
        <v>59</v>
      </c>
      <c r="B7" s="11" t="s">
        <v>28</v>
      </c>
      <c r="C7" s="9">
        <v>0</v>
      </c>
      <c r="D7" s="9">
        <v>18028</v>
      </c>
      <c r="E7" s="9">
        <v>0</v>
      </c>
    </row>
    <row r="8" spans="1:5" ht="25.5" x14ac:dyDescent="0.3">
      <c r="A8" s="12" t="s">
        <v>60</v>
      </c>
      <c r="B8" s="11" t="s">
        <v>27</v>
      </c>
      <c r="C8" s="9">
        <v>42926</v>
      </c>
      <c r="D8" s="9">
        <v>0</v>
      </c>
      <c r="E8" s="9">
        <v>0</v>
      </c>
    </row>
    <row r="9" spans="1:5" ht="38" x14ac:dyDescent="0.3">
      <c r="A9" s="12" t="s">
        <v>61</v>
      </c>
      <c r="B9" s="11" t="s">
        <v>52</v>
      </c>
      <c r="C9" s="9">
        <v>0</v>
      </c>
      <c r="D9" s="9">
        <v>0</v>
      </c>
      <c r="E9" s="9">
        <v>83353</v>
      </c>
    </row>
    <row r="10" spans="1:5" x14ac:dyDescent="0.3">
      <c r="A10" s="12" t="s">
        <v>2</v>
      </c>
      <c r="B10" s="11" t="s">
        <v>29</v>
      </c>
      <c r="C10" s="9">
        <v>122646</v>
      </c>
      <c r="D10" s="9">
        <v>264058</v>
      </c>
      <c r="E10" s="9">
        <v>0</v>
      </c>
    </row>
    <row r="11" spans="1:5" x14ac:dyDescent="0.3">
      <c r="A11" s="12" t="s">
        <v>3</v>
      </c>
      <c r="B11" s="11" t="s">
        <v>29</v>
      </c>
      <c r="C11" s="9">
        <v>34914</v>
      </c>
      <c r="D11" s="9">
        <v>40816</v>
      </c>
      <c r="E11" s="9">
        <v>0</v>
      </c>
    </row>
    <row r="12" spans="1:5" x14ac:dyDescent="0.3">
      <c r="A12" s="13" t="s">
        <v>4</v>
      </c>
      <c r="B12" s="11" t="s">
        <v>30</v>
      </c>
      <c r="C12" s="9">
        <v>0</v>
      </c>
      <c r="D12" s="9">
        <v>91904</v>
      </c>
      <c r="E12" s="9">
        <v>0</v>
      </c>
    </row>
    <row r="13" spans="1:5" x14ac:dyDescent="0.3">
      <c r="A13" s="12" t="s">
        <v>5</v>
      </c>
      <c r="B13" s="11" t="s">
        <v>30</v>
      </c>
      <c r="C13" s="9">
        <v>0</v>
      </c>
      <c r="D13" s="9">
        <v>37926</v>
      </c>
      <c r="E13" s="9">
        <v>0</v>
      </c>
    </row>
    <row r="14" spans="1:5" x14ac:dyDescent="0.3">
      <c r="A14" s="12" t="s">
        <v>6</v>
      </c>
      <c r="B14" s="11" t="s">
        <v>31</v>
      </c>
      <c r="C14" s="9">
        <v>0</v>
      </c>
      <c r="D14" s="9">
        <v>59782</v>
      </c>
      <c r="E14" s="9">
        <v>0</v>
      </c>
    </row>
    <row r="15" spans="1:5" x14ac:dyDescent="0.3">
      <c r="A15" s="12" t="s">
        <v>7</v>
      </c>
      <c r="B15" s="11" t="s">
        <v>32</v>
      </c>
      <c r="C15" s="9">
        <v>0</v>
      </c>
      <c r="D15" s="9">
        <v>96935</v>
      </c>
      <c r="E15" s="9">
        <v>0</v>
      </c>
    </row>
    <row r="16" spans="1:5" x14ac:dyDescent="0.3">
      <c r="A16" s="12" t="s">
        <v>8</v>
      </c>
      <c r="B16" s="11" t="s">
        <v>34</v>
      </c>
      <c r="C16" s="9">
        <v>14575</v>
      </c>
      <c r="D16" s="9">
        <v>0</v>
      </c>
      <c r="E16" s="9">
        <v>0</v>
      </c>
    </row>
    <row r="17" spans="1:5" ht="25.5" x14ac:dyDescent="0.3">
      <c r="A17" s="12" t="s">
        <v>62</v>
      </c>
      <c r="B17" s="11" t="s">
        <v>33</v>
      </c>
      <c r="C17" s="9">
        <v>0</v>
      </c>
      <c r="D17" s="9">
        <v>118682</v>
      </c>
      <c r="E17" s="9">
        <v>0</v>
      </c>
    </row>
    <row r="18" spans="1:5" ht="25.5" x14ac:dyDescent="0.3">
      <c r="A18" s="12" t="s">
        <v>63</v>
      </c>
      <c r="B18" s="11" t="s">
        <v>35</v>
      </c>
      <c r="C18" s="9">
        <v>39597</v>
      </c>
      <c r="D18" s="9">
        <v>75940</v>
      </c>
      <c r="E18" s="9">
        <v>0</v>
      </c>
    </row>
    <row r="19" spans="1:5" x14ac:dyDescent="0.3">
      <c r="A19" s="12" t="s">
        <v>9</v>
      </c>
      <c r="B19" s="11" t="s">
        <v>36</v>
      </c>
      <c r="C19" s="9">
        <v>20381</v>
      </c>
      <c r="D19" s="9">
        <v>0</v>
      </c>
      <c r="E19" s="9">
        <v>0</v>
      </c>
    </row>
    <row r="20" spans="1:5" x14ac:dyDescent="0.3">
      <c r="A20" s="12" t="s">
        <v>10</v>
      </c>
      <c r="B20" s="11" t="s">
        <v>32</v>
      </c>
      <c r="C20" s="9">
        <v>16420</v>
      </c>
      <c r="D20" s="9">
        <v>0</v>
      </c>
      <c r="E20" s="9">
        <v>0</v>
      </c>
    </row>
    <row r="21" spans="1:5" x14ac:dyDescent="0.3">
      <c r="A21" s="12" t="s">
        <v>11</v>
      </c>
      <c r="B21" s="11" t="s">
        <v>27</v>
      </c>
      <c r="C21" s="9">
        <v>88261</v>
      </c>
      <c r="D21" s="9">
        <v>0</v>
      </c>
      <c r="E21" s="9">
        <v>0</v>
      </c>
    </row>
    <row r="22" spans="1:5" x14ac:dyDescent="0.3">
      <c r="A22" s="12" t="s">
        <v>12</v>
      </c>
      <c r="B22" s="11" t="s">
        <v>37</v>
      </c>
      <c r="C22" s="9">
        <v>0</v>
      </c>
      <c r="D22" s="9">
        <v>94313</v>
      </c>
      <c r="E22" s="9">
        <v>0</v>
      </c>
    </row>
    <row r="23" spans="1:5" x14ac:dyDescent="0.3">
      <c r="A23" s="12" t="s">
        <v>13</v>
      </c>
      <c r="B23" s="11" t="s">
        <v>38</v>
      </c>
      <c r="C23" s="9">
        <v>43264</v>
      </c>
      <c r="D23" s="9">
        <v>55094</v>
      </c>
      <c r="E23" s="9">
        <v>0</v>
      </c>
    </row>
    <row r="24" spans="1:5" ht="25.5" x14ac:dyDescent="0.3">
      <c r="A24" s="12" t="s">
        <v>14</v>
      </c>
      <c r="B24" s="11" t="s">
        <v>40</v>
      </c>
      <c r="C24" s="9">
        <v>0</v>
      </c>
      <c r="D24" s="9">
        <v>74728</v>
      </c>
      <c r="E24" s="9">
        <v>0</v>
      </c>
    </row>
    <row r="25" spans="1:5" x14ac:dyDescent="0.3">
      <c r="A25" s="12" t="s">
        <v>15</v>
      </c>
      <c r="B25" s="11" t="s">
        <v>41</v>
      </c>
      <c r="C25" s="9">
        <v>0</v>
      </c>
      <c r="D25" s="9">
        <v>68509</v>
      </c>
      <c r="E25" s="9">
        <v>0</v>
      </c>
    </row>
    <row r="26" spans="1:5" x14ac:dyDescent="0.3">
      <c r="A26" s="12" t="s">
        <v>64</v>
      </c>
      <c r="B26" s="11" t="s">
        <v>27</v>
      </c>
      <c r="C26" s="9">
        <v>0</v>
      </c>
      <c r="D26" s="9">
        <v>79067</v>
      </c>
      <c r="E26" s="9">
        <v>0</v>
      </c>
    </row>
    <row r="27" spans="1:5" x14ac:dyDescent="0.3">
      <c r="A27" s="12" t="s">
        <v>16</v>
      </c>
      <c r="B27" s="11" t="s">
        <v>38</v>
      </c>
      <c r="C27" s="9">
        <v>172062</v>
      </c>
      <c r="D27" s="9">
        <v>48212</v>
      </c>
      <c r="E27" s="9">
        <v>0</v>
      </c>
    </row>
    <row r="28" spans="1:5" x14ac:dyDescent="0.3">
      <c r="A28" s="12" t="s">
        <v>26</v>
      </c>
      <c r="B28" s="11" t="s">
        <v>77</v>
      </c>
      <c r="C28" s="9">
        <v>63800</v>
      </c>
      <c r="D28" s="9">
        <v>55000</v>
      </c>
      <c r="E28" s="9">
        <v>29946</v>
      </c>
    </row>
    <row r="29" spans="1:5" x14ac:dyDescent="0.3">
      <c r="A29" s="12" t="s">
        <v>17</v>
      </c>
      <c r="B29" s="11" t="s">
        <v>42</v>
      </c>
      <c r="C29" s="9">
        <v>0</v>
      </c>
      <c r="D29" s="9">
        <v>72317</v>
      </c>
      <c r="E29" s="9">
        <v>0</v>
      </c>
    </row>
    <row r="30" spans="1:5" x14ac:dyDescent="0.3">
      <c r="A30" s="12" t="s">
        <v>18</v>
      </c>
      <c r="B30" s="11" t="s">
        <v>41</v>
      </c>
      <c r="C30" s="9">
        <v>152866</v>
      </c>
      <c r="D30" s="9">
        <v>0</v>
      </c>
      <c r="E30" s="9">
        <v>0</v>
      </c>
    </row>
    <row r="31" spans="1:5" x14ac:dyDescent="0.3">
      <c r="A31" s="12" t="s">
        <v>19</v>
      </c>
      <c r="B31" s="11" t="s">
        <v>31</v>
      </c>
      <c r="C31" s="9">
        <v>75063</v>
      </c>
      <c r="D31" s="9">
        <v>130171</v>
      </c>
      <c r="E31" s="9">
        <v>0</v>
      </c>
    </row>
    <row r="32" spans="1:5" x14ac:dyDescent="0.3">
      <c r="A32" s="12" t="s">
        <v>20</v>
      </c>
      <c r="B32" s="11" t="s">
        <v>41</v>
      </c>
      <c r="C32" s="9">
        <v>172062</v>
      </c>
      <c r="D32" s="9">
        <v>48212</v>
      </c>
      <c r="E32" s="9">
        <v>0</v>
      </c>
    </row>
    <row r="33" spans="1:5" ht="75.5" x14ac:dyDescent="0.3">
      <c r="A33" s="12" t="s">
        <v>65</v>
      </c>
      <c r="B33" s="11" t="s">
        <v>53</v>
      </c>
      <c r="C33" s="9">
        <v>0</v>
      </c>
      <c r="D33" s="9">
        <v>0</v>
      </c>
      <c r="E33" s="9">
        <v>566301</v>
      </c>
    </row>
    <row r="34" spans="1:5" x14ac:dyDescent="0.3">
      <c r="A34" s="12" t="s">
        <v>21</v>
      </c>
      <c r="B34" s="11" t="s">
        <v>30</v>
      </c>
      <c r="C34" s="9">
        <v>62447</v>
      </c>
      <c r="D34" s="9">
        <v>0</v>
      </c>
      <c r="E34" s="9">
        <v>0</v>
      </c>
    </row>
    <row r="35" spans="1:5" ht="25.5" x14ac:dyDescent="0.3">
      <c r="A35" s="12" t="s">
        <v>66</v>
      </c>
      <c r="B35" s="11" t="s">
        <v>43</v>
      </c>
      <c r="C35" s="9">
        <v>172062</v>
      </c>
      <c r="D35" s="9">
        <v>272221</v>
      </c>
      <c r="E35" s="9">
        <v>0</v>
      </c>
    </row>
    <row r="36" spans="1:5" x14ac:dyDescent="0.3">
      <c r="A36" s="12" t="s">
        <v>22</v>
      </c>
      <c r="B36" s="11" t="s">
        <v>44</v>
      </c>
      <c r="C36" s="9">
        <v>87920</v>
      </c>
      <c r="D36" s="9">
        <v>89195</v>
      </c>
      <c r="E36" s="9">
        <v>0</v>
      </c>
    </row>
    <row r="37" spans="1:5" ht="88" x14ac:dyDescent="0.3">
      <c r="A37" s="12" t="s">
        <v>51</v>
      </c>
      <c r="B37" s="11" t="s">
        <v>54</v>
      </c>
      <c r="C37" s="9">
        <v>0</v>
      </c>
      <c r="D37" s="9">
        <v>0</v>
      </c>
      <c r="E37" s="9">
        <v>201764</v>
      </c>
    </row>
    <row r="38" spans="1:5" ht="63" x14ac:dyDescent="0.3">
      <c r="A38" s="12" t="s">
        <v>73</v>
      </c>
      <c r="B38" s="11" t="s">
        <v>56</v>
      </c>
      <c r="C38" s="9">
        <v>0</v>
      </c>
      <c r="D38" s="9">
        <v>0</v>
      </c>
      <c r="E38" s="9">
        <v>299428</v>
      </c>
    </row>
    <row r="39" spans="1:5" ht="25.5" x14ac:dyDescent="0.3">
      <c r="A39" s="12" t="s">
        <v>78</v>
      </c>
      <c r="B39" s="11" t="s">
        <v>39</v>
      </c>
      <c r="C39" s="9">
        <v>0</v>
      </c>
      <c r="D39" s="9">
        <v>391401</v>
      </c>
      <c r="E39" s="9">
        <v>0</v>
      </c>
    </row>
    <row r="40" spans="1:5" ht="25.5" x14ac:dyDescent="0.3">
      <c r="A40" s="12" t="s">
        <v>67</v>
      </c>
      <c r="B40" s="11" t="s">
        <v>55</v>
      </c>
      <c r="C40" s="9">
        <v>0</v>
      </c>
      <c r="D40" s="9">
        <v>0</v>
      </c>
      <c r="E40" s="9">
        <v>160267</v>
      </c>
    </row>
    <row r="41" spans="1:5" ht="25.5" x14ac:dyDescent="0.3">
      <c r="A41" s="12" t="s">
        <v>71</v>
      </c>
      <c r="B41" s="11" t="s">
        <v>45</v>
      </c>
      <c r="C41" s="9">
        <v>76415</v>
      </c>
      <c r="D41" s="9">
        <v>0</v>
      </c>
      <c r="E41" s="9">
        <v>0</v>
      </c>
    </row>
    <row r="42" spans="1:5" ht="25.5" x14ac:dyDescent="0.3">
      <c r="A42" s="12" t="s">
        <v>72</v>
      </c>
      <c r="B42" s="11" t="s">
        <v>38</v>
      </c>
      <c r="C42" s="9">
        <v>0</v>
      </c>
      <c r="D42" s="9">
        <v>120529</v>
      </c>
      <c r="E42" s="9">
        <v>0</v>
      </c>
    </row>
    <row r="43" spans="1:5" x14ac:dyDescent="0.3">
      <c r="A43" s="12" t="s">
        <v>68</v>
      </c>
      <c r="B43" s="11" t="s">
        <v>30</v>
      </c>
      <c r="C43" s="9">
        <v>106105</v>
      </c>
      <c r="D43" s="9">
        <v>0</v>
      </c>
      <c r="E43" s="9">
        <v>0</v>
      </c>
    </row>
    <row r="44" spans="1:5" x14ac:dyDescent="0.3">
      <c r="A44" s="12" t="s">
        <v>23</v>
      </c>
      <c r="B44" s="11" t="s">
        <v>46</v>
      </c>
      <c r="C44" s="9">
        <v>0</v>
      </c>
      <c r="D44" s="9">
        <v>135235</v>
      </c>
      <c r="E44" s="9">
        <v>0</v>
      </c>
    </row>
    <row r="45" spans="1:5" x14ac:dyDescent="0.3">
      <c r="A45" s="12" t="s">
        <v>69</v>
      </c>
      <c r="B45" s="11" t="s">
        <v>28</v>
      </c>
      <c r="C45" s="9">
        <v>0</v>
      </c>
      <c r="D45" s="9">
        <v>273694</v>
      </c>
      <c r="E45" s="9">
        <v>0</v>
      </c>
    </row>
    <row r="46" spans="1:5" ht="25.5" x14ac:dyDescent="0.3">
      <c r="A46" s="12" t="s">
        <v>24</v>
      </c>
      <c r="B46" s="11" t="s">
        <v>28</v>
      </c>
      <c r="C46" s="9">
        <v>118918</v>
      </c>
      <c r="D46" s="9">
        <v>0</v>
      </c>
      <c r="E46" s="9">
        <v>0</v>
      </c>
    </row>
    <row r="47" spans="1:5" x14ac:dyDescent="0.3">
      <c r="A47" s="12" t="s">
        <v>25</v>
      </c>
      <c r="B47" s="11" t="s">
        <v>47</v>
      </c>
      <c r="C47" s="9">
        <v>10553</v>
      </c>
      <c r="D47" s="9">
        <v>93093</v>
      </c>
      <c r="E47" s="9">
        <v>0</v>
      </c>
    </row>
    <row r="48" spans="1:5" x14ac:dyDescent="0.3">
      <c r="A48" s="12" t="s">
        <v>70</v>
      </c>
      <c r="B48" s="11" t="s">
        <v>32</v>
      </c>
      <c r="C48" s="9">
        <v>0</v>
      </c>
      <c r="D48" s="9">
        <v>99751</v>
      </c>
      <c r="E48" s="9">
        <v>0</v>
      </c>
    </row>
    <row r="49" spans="1:5" s="5" customFormat="1" x14ac:dyDescent="0.3">
      <c r="A49" s="14" t="s">
        <v>0</v>
      </c>
      <c r="B49" s="15"/>
      <c r="C49" s="10">
        <f>SUBTOTAL(109,Table1[SAF Amount])</f>
        <v>1693257</v>
      </c>
      <c r="D49" s="10">
        <f>SUBTOTAL(109,Table1[ESG Amount])</f>
        <v>3025640</v>
      </c>
      <c r="E49" s="10">
        <f>SUBTOTAL(109,Table1[HOPWA Amount])</f>
        <v>1341059</v>
      </c>
    </row>
    <row r="50" spans="1:5" ht="14.15" customHeight="1" x14ac:dyDescent="0.3"/>
    <row r="51" spans="1:5" ht="14.15" customHeight="1" x14ac:dyDescent="0.3">
      <c r="A51" s="7"/>
    </row>
    <row r="52" spans="1:5" ht="14.15" customHeight="1" x14ac:dyDescent="0.3">
      <c r="A52" s="7"/>
    </row>
    <row r="53" spans="1:5" ht="14.15" customHeight="1" x14ac:dyDescent="0.3">
      <c r="A53" s="7"/>
    </row>
    <row r="54" spans="1:5" ht="14.15" customHeight="1" x14ac:dyDescent="0.3">
      <c r="A54" s="7"/>
    </row>
    <row r="55" spans="1:5" ht="14.15" customHeight="1" x14ac:dyDescent="0.3"/>
    <row r="56" spans="1:5" ht="14.15" customHeight="1" x14ac:dyDescent="0.3"/>
    <row r="57" spans="1:5" ht="14.15" customHeight="1" x14ac:dyDescent="0.3"/>
    <row r="58" spans="1:5" ht="14.15" customHeight="1" x14ac:dyDescent="0.3"/>
    <row r="59" spans="1:5" ht="14.15" customHeight="1" x14ac:dyDescent="0.3"/>
    <row r="60" spans="1:5" ht="14.15" customHeight="1" x14ac:dyDescent="0.3"/>
    <row r="61" spans="1:5" ht="14.15" customHeight="1" x14ac:dyDescent="0.3"/>
    <row r="62" spans="1:5" ht="14.15" customHeight="1" x14ac:dyDescent="0.3"/>
    <row r="63" spans="1:5" ht="14.15" customHeight="1" x14ac:dyDescent="0.3"/>
    <row r="64" spans="1:5"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14.15" customHeight="1" x14ac:dyDescent="0.3"/>
    <row r="102" ht="14.15" customHeight="1" x14ac:dyDescent="0.3"/>
    <row r="103" ht="14.15" customHeight="1" x14ac:dyDescent="0.3"/>
    <row r="104" ht="14.15" customHeight="1" x14ac:dyDescent="0.3"/>
    <row r="105" ht="14.15" customHeight="1" x14ac:dyDescent="0.3"/>
    <row r="106" ht="14.15" customHeight="1" x14ac:dyDescent="0.3"/>
    <row r="107" ht="14.15" customHeight="1" x14ac:dyDescent="0.3"/>
    <row r="108" ht="14.15" customHeight="1" x14ac:dyDescent="0.3"/>
    <row r="109" ht="14.15" customHeight="1" x14ac:dyDescent="0.3"/>
    <row r="110" ht="14.15" customHeight="1" x14ac:dyDescent="0.3"/>
    <row r="111" ht="14.15" customHeight="1" x14ac:dyDescent="0.3"/>
  </sheetData>
  <sheetProtection selectLockedCells="1" selectUnlockedCells="1"/>
  <pageMargins left="0.7" right="0.7" top="0.75" bottom="0.75" header="0.3" footer="0.3"/>
  <pageSetup scale="90"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Iowa Finance Authority - 2027 Homelessness Assistance Program Awards</dc:title>
  <dc:creator>Terri Rosonke</dc:creator>
  <cp:lastModifiedBy>Terri Rosonke</cp:lastModifiedBy>
  <cp:lastPrinted>2026-10-08T21:29:52Z</cp:lastPrinted>
  <dcterms:created xsi:type="dcterms:W3CDTF">2026-04-08T18:59:12Z</dcterms:created>
  <dcterms:modified xsi:type="dcterms:W3CDTF">2026-11-03T15:34:36Z</dcterms:modified>
</cp:coreProperties>
</file>