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1.sharepoint.com/sites/AG/Shared Documents/1 - BFTC - Beginning Farmer Tax Credit Program/BFTC Crop Share Calculations/Corn and Soybean Prices and Yields/2025 Prices and Yields Data/"/>
    </mc:Choice>
  </mc:AlternateContent>
  <xr:revisionPtr revIDLastSave="46" documentId="8_{9486DFB7-7184-4F6A-80B2-E933716096C7}" xr6:coauthVersionLast="47" xr6:coauthVersionMax="47" xr10:uidLastSave="{650ACAFB-F961-4B1C-82E0-3103BAB0E817}"/>
  <bookViews>
    <workbookView xWindow="-120" yWindow="-120" windowWidth="29040" windowHeight="15720" xr2:uid="{00000000-000D-0000-FFFF-FFFF00000000}"/>
  </bookViews>
  <sheets>
    <sheet name="Crop Share Calculator" sheetId="4" r:id="rId1"/>
    <sheet name="2025 Average County Yields" sheetId="5" r:id="rId2"/>
    <sheet name="Sheet2" sheetId="6" r:id="rId3"/>
  </sheets>
  <definedNames>
    <definedName name="_xlnm.Print_Area" localSheetId="1">'2025 Average County Yields'!$A$1:$G$51</definedName>
    <definedName name="_xlnm.Print_Area" localSheetId="0">'Crop Share Calculator'!$A$1:$G$44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" l="1"/>
  <c r="B27" i="4"/>
  <c r="D27" i="4"/>
  <c r="B31" i="4"/>
  <c r="D31" i="4"/>
  <c r="A31" i="4" l="1"/>
  <c r="E27" i="4" l="1"/>
  <c r="E31" i="4"/>
  <c r="E33" i="4" l="1"/>
  <c r="E35" i="4" s="1"/>
</calcChain>
</file>

<file path=xl/sharedStrings.xml><?xml version="1.0" encoding="utf-8"?>
<sst xmlns="http://schemas.openxmlformats.org/spreadsheetml/2006/main" count="139" uniqueCount="132">
  <si>
    <t xml:space="preserve">1.  What is the number tillable number of acres </t>
  </si>
  <si>
    <t>2.  What is the county name</t>
  </si>
  <si>
    <t>Webster</t>
  </si>
  <si>
    <t>Corn</t>
  </si>
  <si>
    <t>Soybean</t>
  </si>
  <si>
    <t>Enter county yields here &gt;</t>
  </si>
  <si>
    <t>4.  Enter the % of the crop the landlord will receive here &gt;</t>
  </si>
  <si>
    <t>Tialable Corn Acres</t>
  </si>
  <si>
    <t>Corn Yd</t>
  </si>
  <si>
    <t>Corn Price</t>
  </si>
  <si>
    <t>AO %</t>
  </si>
  <si>
    <t>Corn $</t>
  </si>
  <si>
    <t>Total Corn</t>
  </si>
  <si>
    <t>Tillable Soybean Acres</t>
  </si>
  <si>
    <t>Soy Yield</t>
  </si>
  <si>
    <t>Soy Price</t>
  </si>
  <si>
    <t>Soybean $</t>
  </si>
  <si>
    <t>Total Soybean</t>
  </si>
  <si>
    <t>Total Asset Owner's projected income</t>
  </si>
  <si>
    <t>Beginning farmer name</t>
  </si>
  <si>
    <t xml:space="preserve"> </t>
  </si>
  <si>
    <t xml:space="preserve">Date Completed  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</si>
  <si>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</si>
  <si>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</si>
  <si>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</si>
  <si>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</si>
  <si>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</si>
  <si>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</si>
  <si>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</si>
  <si>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</si>
  <si>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</si>
  <si>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</si>
  <si>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</si>
  <si>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</si>
  <si>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</si>
  <si>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</si>
  <si>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</si>
  <si>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</si>
  <si>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</si>
  <si>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</si>
  <si>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</si>
  <si>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</si>
  <si>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</si>
  <si>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</si>
  <si>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</si>
  <si>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</si>
  <si>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</si>
  <si>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</si>
  <si>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</si>
  <si>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</si>
  <si>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</si>
  <si>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</si>
  <si>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</si>
  <si>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</si>
  <si>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</si>
  <si>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</si>
  <si>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</si>
  <si>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</si>
  <si>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</si>
  <si>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</si>
  <si>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</si>
  <si>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</si>
  <si>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</si>
  <si>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</si>
  <si>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</si>
  <si>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</si>
  <si>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</si>
  <si>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</si>
  <si>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</si>
  <si>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</si>
  <si>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</si>
  <si>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</si>
  <si>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</si>
  <si>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</si>
  <si>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</si>
  <si>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</si>
  <si>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</si>
  <si>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</si>
  <si>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</si>
  <si>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</si>
  <si>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</si>
  <si>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</si>
  <si>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</si>
  <si>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</si>
  <si>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</si>
  <si>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</si>
  <si>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</si>
  <si>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</si>
  <si>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</si>
  <si>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</si>
  <si>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</si>
  <si>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</si>
  <si>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</si>
  <si>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</si>
  <si>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</si>
  <si>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</si>
  <si>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</si>
  <si>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</si>
  <si>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</si>
  <si>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</si>
  <si>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</si>
  <si>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</si>
  <si>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</si>
  <si>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</si>
  <si>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</si>
  <si>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</si>
  <si>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</si>
  <si>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</si>
  <si>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</si>
  <si>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</si>
  <si>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</si>
  <si>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</si>
  <si>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</si>
  <si>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Winnebago</t>
  </si>
  <si>
    <t>Winneshiek</t>
  </si>
  <si>
    <t>Woodbury</t>
  </si>
  <si>
    <t>Worth</t>
  </si>
  <si>
    <t>Wright</t>
  </si>
  <si>
    <t>3.  Locate your county's corn and soybean yields from tab below</t>
  </si>
  <si>
    <t>A.  Only insert the needed information in the light-yellow shaded boxes.</t>
  </si>
  <si>
    <t xml:space="preserve">      **  Insert your county's corn and soybean T-yields in the boxes on line 3.</t>
  </si>
  <si>
    <t xml:space="preserve">      **  The RMA prices are already inserted to do the calculation for you.</t>
  </si>
  <si>
    <t>C.  Insert the % of the crop the landlord will receive on line 4.</t>
  </si>
  <si>
    <t>D.  After entering information, find tax credit amount on line 5.</t>
  </si>
  <si>
    <t xml:space="preserve">  (at 15%)</t>
  </si>
  <si>
    <t>Harrison</t>
  </si>
  <si>
    <t>Pottawattamie</t>
  </si>
  <si>
    <t>County</t>
  </si>
  <si>
    <t xml:space="preserve">Asset owner name   </t>
  </si>
  <si>
    <t>Estimation of Asset Owner's 2025 Crop Share Tax Credit Amount</t>
  </si>
  <si>
    <t>B.  Find the tab below labeled "2025 Average County Yields".</t>
  </si>
  <si>
    <t>5.  Estimate of Asset Owners 2025 Crop Share Tax Credit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</si>
</sst>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5" fillId="0" borderId="12" xfId="0" applyFont="1" applyBorder="1"/>
    <xf numFmtId="9" fontId="0" fillId="2" borderId="9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5" fillId="3" borderId="12" xfId="0" applyFont="1" applyFill="1" applyBorder="1"/>
    <xf numFmtId="0" fontId="5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8" fillId="0" borderId="0" xfId="0" applyFont="1"/>
    <xf numFmtId="2" fontId="8" fillId="0" borderId="4" xfId="0" applyNumberFormat="1" applyFont="1" applyBorder="1" applyAlignment="1">
      <alignment horizontal="center"/>
    </xf>
    <xf numFmtId="0" fontId="7" fillId="0" borderId="4" xfId="0" applyFont="1" applyBorder="1"/>
    <xf numFmtId="164" fontId="9" fillId="4" borderId="0" xfId="0" applyNumberFormat="1" applyFont="1" applyFill="1" applyAlignment="1">
      <alignment horizontal="right" vertical="center"/>
    </xf>
    <xf numFmtId="0" fontId="9" fillId="4" borderId="0" xfId="0" applyFont="1" applyFill="1"/>
    <xf numFmtId="10" fontId="9" fillId="4" borderId="5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0" xfId="0"/>
    <xf numFmtId="0" fontId="0" fillId="0" borderId="5" xfId="0" applyBorder="1"/>
    <xf numFmtId="10" fontId="0" fillId="0" borderId="4" xfId="0" applyNumberFormat="1" applyBorder="1" applyAlignment="1">
      <alignment horizontal="center" vertical="center"/>
    </xf>
    <xf numFmtId="14" fontId="0" fillId="2" borderId="10" xfId="0" applyNumberFormat="1" applyFill="1" applyBorder="1"/>
    <xf numFmtId="0" fontId="0" fillId="2" borderId="11" xfId="0" applyFill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10" fontId="3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10" fontId="6" fillId="0" borderId="4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4" xfId="0" applyFont="1" applyBorder="1" applyAlignment="1">
      <alignment horizontal="right"/>
    </xf>
    <xf numFmtId="0" fontId="10" fillId="0" borderId="0" xfId="0" applyFont="1" applyAlignment="1">
      <alignment horizontal="right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/>
    <xf numFmtId="10" fontId="2" fillId="0" borderId="4" xfId="0" applyNumberFormat="1" applyFont="1" applyBorder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10" fontId="6" fillId="0" borderId="5" xfId="0" applyNumberFormat="1" applyFont="1" applyBorder="1" applyAlignment="1">
      <alignment horizontal="left" vertical="center"/>
    </xf>
    <xf numFmtId="10" fontId="0" fillId="0" borderId="5" xfId="0" applyNumberFormat="1" applyBorder="1" applyAlignment="1">
      <alignment horizontal="center" vertical="center"/>
    </xf>
    <xf numFmtId="0" fontId="11" fillId="0" borderId="14" xfId="0" applyFont="1" applyFill="1" applyBorder="1"/>
    <xf numFmtId="0" fontId="11" fillId="3" borderId="12" xfId="0" applyFont="1" applyFill="1" applyBorder="1"/>
    <xf numFmtId="0" fontId="11" fillId="3" borderId="14" xfId="0" applyFont="1" applyFill="1" applyBorder="1"/>
    <xf numFmtId="165" fontId="5" fillId="0" borderId="0" xfId="0" applyNumberFormat="1" applyFont="1" applyFill="1" applyAlignment="1">
      <alignment horizontal="center"/>
    </xf>
    <xf numFmtId="0" fontId="0" fillId="0" borderId="0" xfId="0" applyFill="1"/>
    <xf numFmtId="0" fontId="12" fillId="0" borderId="12" xfId="0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A18" sqref="A18:G18"/>
    </sheetView>
  </sheetViews>
  <sheetFormatPr defaultRowHeight="15" x14ac:dyDescent="0.25"/>
  <cols>
    <col min="1" max="1" width="21.42578125" customWidth="1"/>
    <col min="2" max="2" width="11.42578125" customWidth="1"/>
    <col min="3" max="3" width="10.7109375" customWidth="1"/>
    <col min="4" max="4" width="13.28515625" customWidth="1"/>
    <col min="5" max="5" width="15.28515625" customWidth="1"/>
    <col min="6" max="6" width="7.85546875" customWidth="1"/>
    <col min="7" max="7" width="10.140625" bestFit="1" customWidth="1"/>
  </cols>
  <sheetData>
    <row r="1" spans="1:7" x14ac:dyDescent="0.25">
      <c r="A1" s="53"/>
      <c r="B1" s="54"/>
      <c r="C1" s="54"/>
      <c r="D1" s="54"/>
      <c r="E1" s="54"/>
      <c r="F1" s="54"/>
      <c r="G1" s="55"/>
    </row>
    <row r="2" spans="1:7" ht="18.75" x14ac:dyDescent="0.3">
      <c r="A2" s="58" t="s">
        <v>129</v>
      </c>
      <c r="B2" s="59"/>
      <c r="C2" s="59"/>
      <c r="D2" s="59"/>
      <c r="E2" s="59"/>
      <c r="F2" s="59"/>
      <c r="G2" s="60"/>
    </row>
    <row r="3" spans="1:7" x14ac:dyDescent="0.25">
      <c r="A3" s="38"/>
      <c r="B3" s="36"/>
      <c r="C3" s="36"/>
      <c r="D3" s="36"/>
      <c r="E3" s="36"/>
      <c r="F3" s="36"/>
      <c r="G3" s="37"/>
    </row>
    <row r="4" spans="1:7" ht="15.75" x14ac:dyDescent="0.25">
      <c r="A4" s="50" t="s">
        <v>119</v>
      </c>
      <c r="B4" s="51"/>
      <c r="C4" s="51"/>
      <c r="D4" s="51"/>
      <c r="E4" s="51"/>
      <c r="F4" s="51"/>
      <c r="G4" s="52"/>
    </row>
    <row r="5" spans="1:7" ht="15.75" x14ac:dyDescent="0.25">
      <c r="A5" s="50" t="s">
        <v>130</v>
      </c>
      <c r="B5" s="62"/>
      <c r="C5" s="62"/>
      <c r="D5" s="62"/>
      <c r="E5" s="62"/>
      <c r="F5" s="62"/>
      <c r="G5" s="63"/>
    </row>
    <row r="6" spans="1:7" ht="15.75" x14ac:dyDescent="0.25">
      <c r="A6" s="50" t="s">
        <v>120</v>
      </c>
      <c r="B6" s="51"/>
      <c r="C6" s="51"/>
      <c r="D6" s="51"/>
      <c r="E6" s="51"/>
      <c r="F6" s="51"/>
      <c r="G6" s="52"/>
    </row>
    <row r="7" spans="1:7" ht="15.75" x14ac:dyDescent="0.25">
      <c r="A7" s="50" t="s">
        <v>121</v>
      </c>
      <c r="B7" s="51"/>
      <c r="C7" s="51"/>
      <c r="D7" s="51"/>
      <c r="E7" s="51"/>
      <c r="F7" s="51"/>
      <c r="G7" s="52"/>
    </row>
    <row r="8" spans="1:7" ht="15.75" x14ac:dyDescent="0.25">
      <c r="A8" s="47"/>
      <c r="B8" s="48"/>
      <c r="C8" s="48"/>
      <c r="D8" s="48"/>
      <c r="E8" s="48"/>
      <c r="F8" s="48"/>
      <c r="G8" s="49"/>
    </row>
    <row r="9" spans="1:7" ht="15.75" x14ac:dyDescent="0.25">
      <c r="A9" s="50" t="s">
        <v>122</v>
      </c>
      <c r="B9" s="51"/>
      <c r="C9" s="51"/>
      <c r="D9" s="51"/>
      <c r="E9" s="51"/>
      <c r="F9" s="51"/>
      <c r="G9" s="52"/>
    </row>
    <row r="10" spans="1:7" ht="15.75" x14ac:dyDescent="0.25">
      <c r="A10" s="47"/>
      <c r="B10" s="48"/>
      <c r="C10" s="48"/>
      <c r="D10" s="48"/>
      <c r="E10" s="48"/>
      <c r="F10" s="48"/>
      <c r="G10" s="49"/>
    </row>
    <row r="11" spans="1:7" ht="15.75" x14ac:dyDescent="0.25">
      <c r="A11" s="50" t="s">
        <v>123</v>
      </c>
      <c r="B11" s="51"/>
      <c r="C11" s="51"/>
      <c r="D11" s="51"/>
      <c r="E11" s="51"/>
      <c r="F11" s="51"/>
      <c r="G11" s="52"/>
    </row>
    <row r="12" spans="1:7" ht="15.75" thickBot="1" x14ac:dyDescent="0.3">
      <c r="A12" s="38"/>
      <c r="B12" s="35"/>
      <c r="C12" s="35"/>
      <c r="D12" s="35"/>
      <c r="E12" s="35"/>
      <c r="F12" s="35"/>
      <c r="G12" s="64"/>
    </row>
    <row r="13" spans="1:7" ht="19.5" thickBot="1" x14ac:dyDescent="0.3">
      <c r="A13" s="61"/>
      <c r="B13" s="36"/>
      <c r="C13" s="36"/>
      <c r="D13" s="36"/>
      <c r="E13" s="13" t="s">
        <v>21</v>
      </c>
      <c r="F13" s="39" t="s">
        <v>20</v>
      </c>
      <c r="G13" s="40"/>
    </row>
    <row r="14" spans="1:7" ht="15.75" thickBot="1" x14ac:dyDescent="0.3">
      <c r="A14" s="43"/>
      <c r="B14" s="36"/>
      <c r="C14" s="36"/>
      <c r="D14" s="36"/>
      <c r="E14" s="36"/>
      <c r="F14" s="36"/>
      <c r="G14" s="37"/>
    </row>
    <row r="15" spans="1:7" ht="15.75" thickBot="1" x14ac:dyDescent="0.3">
      <c r="A15" s="21" t="s">
        <v>0</v>
      </c>
      <c r="D15" s="15">
        <v>150</v>
      </c>
      <c r="E15" s="36"/>
      <c r="F15" s="36"/>
      <c r="G15" s="37"/>
    </row>
    <row r="16" spans="1:7" ht="15.75" thickBot="1" x14ac:dyDescent="0.3">
      <c r="A16" s="43"/>
      <c r="B16" s="36"/>
      <c r="C16" s="36"/>
      <c r="D16" s="36"/>
      <c r="E16" s="36"/>
      <c r="F16" s="36"/>
      <c r="G16" s="37"/>
    </row>
    <row r="17" spans="1:7" ht="15.75" thickBot="1" x14ac:dyDescent="0.3">
      <c r="A17" s="21" t="s">
        <v>1</v>
      </c>
      <c r="C17" s="32" t="s">
        <v>33</v>
      </c>
      <c r="D17" s="34"/>
      <c r="E17" s="36"/>
      <c r="F17" s="36"/>
      <c r="G17" s="37"/>
    </row>
    <row r="18" spans="1:7" x14ac:dyDescent="0.25">
      <c r="A18" s="43"/>
      <c r="B18" s="36"/>
      <c r="C18" s="36"/>
      <c r="D18" s="36"/>
      <c r="E18" s="36"/>
      <c r="F18" s="36"/>
      <c r="G18" s="37"/>
    </row>
    <row r="19" spans="1:7" x14ac:dyDescent="0.25">
      <c r="A19" s="46"/>
      <c r="B19" s="36"/>
      <c r="C19" s="36"/>
      <c r="D19" s="36"/>
      <c r="E19" s="36"/>
      <c r="F19" s="36"/>
      <c r="G19" s="37"/>
    </row>
    <row r="20" spans="1:7" ht="15.75" thickBot="1" x14ac:dyDescent="0.3">
      <c r="A20" s="22" t="s">
        <v>118</v>
      </c>
      <c r="B20" s="23"/>
      <c r="C20" s="23"/>
      <c r="D20" s="23"/>
      <c r="E20" s="7" t="s">
        <v>3</v>
      </c>
      <c r="F20" s="10"/>
      <c r="G20" s="1" t="s">
        <v>4</v>
      </c>
    </row>
    <row r="21" spans="1:7" ht="15.75" thickBot="1" x14ac:dyDescent="0.3">
      <c r="A21" s="56" t="s">
        <v>5</v>
      </c>
      <c r="B21" s="57"/>
      <c r="C21" s="57"/>
      <c r="D21" s="57"/>
      <c r="E21" s="15">
        <v>201.4</v>
      </c>
      <c r="F21" s="2"/>
      <c r="G21" s="15">
        <v>56</v>
      </c>
    </row>
    <row r="22" spans="1:7" ht="15.75" thickBot="1" x14ac:dyDescent="0.3">
      <c r="A22" s="43"/>
      <c r="B22" s="36"/>
      <c r="C22" s="36"/>
      <c r="D22" s="36"/>
      <c r="E22" s="36"/>
      <c r="F22" s="36"/>
      <c r="G22" s="37"/>
    </row>
    <row r="23" spans="1:7" ht="15.75" thickBot="1" x14ac:dyDescent="0.3">
      <c r="A23" s="22" t="s">
        <v>6</v>
      </c>
      <c r="E23" s="17">
        <v>0.5</v>
      </c>
      <c r="F23" s="2"/>
      <c r="G23" s="17">
        <v>0.5</v>
      </c>
    </row>
    <row r="24" spans="1:7" x14ac:dyDescent="0.25">
      <c r="A24" s="43"/>
      <c r="B24" s="36"/>
      <c r="C24" s="36"/>
      <c r="D24" s="36"/>
      <c r="E24" s="36"/>
      <c r="F24" s="36"/>
      <c r="G24" s="37"/>
    </row>
    <row r="25" spans="1:7" x14ac:dyDescent="0.25">
      <c r="A25" s="38"/>
      <c r="B25" s="36"/>
      <c r="C25" s="36"/>
      <c r="D25" s="36"/>
      <c r="E25" s="36"/>
      <c r="F25" s="36"/>
      <c r="G25" s="37"/>
    </row>
    <row r="26" spans="1:7" x14ac:dyDescent="0.25">
      <c r="A26" s="3" t="s">
        <v>7</v>
      </c>
      <c r="B26" s="4" t="s">
        <v>8</v>
      </c>
      <c r="C26" s="4" t="s">
        <v>9</v>
      </c>
      <c r="D26" s="5" t="s">
        <v>10</v>
      </c>
      <c r="E26" s="6" t="s">
        <v>11</v>
      </c>
      <c r="F26" s="44"/>
      <c r="G26" s="42"/>
    </row>
    <row r="27" spans="1:7" x14ac:dyDescent="0.25">
      <c r="A27" s="24">
        <f>D15*0.5</f>
        <v>75</v>
      </c>
      <c r="B27" s="13">
        <f>E21</f>
        <v>201.4</v>
      </c>
      <c r="C27" s="8">
        <v>5.2</v>
      </c>
      <c r="D27" s="10">
        <f>E23</f>
        <v>0.5</v>
      </c>
      <c r="E27" s="9">
        <f>A27*B27*C27*D27</f>
        <v>39273</v>
      </c>
      <c r="F27" s="41" t="s">
        <v>12</v>
      </c>
      <c r="G27" s="42"/>
    </row>
    <row r="28" spans="1:7" x14ac:dyDescent="0.25">
      <c r="A28" s="43"/>
      <c r="B28" s="36"/>
      <c r="C28" s="36"/>
      <c r="D28" s="36"/>
      <c r="E28" s="36"/>
      <c r="F28" s="36"/>
      <c r="G28" s="37"/>
    </row>
    <row r="29" spans="1:7" x14ac:dyDescent="0.25">
      <c r="A29" s="43"/>
      <c r="B29" s="36"/>
      <c r="C29" s="36"/>
      <c r="D29" s="36"/>
      <c r="E29" s="36"/>
      <c r="F29" s="36"/>
      <c r="G29" s="37"/>
    </row>
    <row r="30" spans="1:7" x14ac:dyDescent="0.25">
      <c r="A30" s="3" t="s">
        <v>13</v>
      </c>
      <c r="B30" s="4" t="s">
        <v>14</v>
      </c>
      <c r="C30" s="4" t="s">
        <v>15</v>
      </c>
      <c r="D30" s="5" t="s">
        <v>10</v>
      </c>
      <c r="E30" s="6" t="s">
        <v>16</v>
      </c>
      <c r="F30" s="35"/>
      <c r="G30" s="37"/>
    </row>
    <row r="31" spans="1:7" x14ac:dyDescent="0.25">
      <c r="A31" s="24">
        <f>A27</f>
        <v>75</v>
      </c>
      <c r="B31" s="13">
        <f>G21</f>
        <v>56</v>
      </c>
      <c r="C31" s="8">
        <v>12.37</v>
      </c>
      <c r="D31" s="10">
        <f>G23</f>
        <v>0.5</v>
      </c>
      <c r="E31" s="11">
        <f t="shared" ref="E31" si="0">A31*B31*C31*D31</f>
        <v>25977</v>
      </c>
      <c r="F31" s="41" t="s">
        <v>17</v>
      </c>
      <c r="G31" s="37"/>
    </row>
    <row r="32" spans="1:7" x14ac:dyDescent="0.25">
      <c r="A32" s="38"/>
      <c r="B32" s="36"/>
      <c r="C32" s="36"/>
      <c r="D32" s="36"/>
      <c r="E32" s="36"/>
      <c r="F32" s="36"/>
      <c r="G32" s="37"/>
    </row>
    <row r="33" spans="1:7" x14ac:dyDescent="0.25">
      <c r="A33" s="12"/>
      <c r="C33" s="13" t="s">
        <v>18</v>
      </c>
      <c r="D33" s="13"/>
      <c r="E33" s="18">
        <f>E31+E27</f>
        <v>65250</v>
      </c>
      <c r="F33" s="41"/>
      <c r="G33" s="45"/>
    </row>
    <row r="34" spans="1:7" x14ac:dyDescent="0.25">
      <c r="A34" s="38"/>
      <c r="B34" s="36"/>
      <c r="C34" s="36"/>
      <c r="D34" s="36"/>
      <c r="E34" s="36"/>
      <c r="F34" s="36"/>
      <c r="G34" s="37"/>
    </row>
    <row r="35" spans="1:7" x14ac:dyDescent="0.25">
      <c r="A35" s="25" t="s">
        <v>131</v>
      </c>
      <c r="C35" s="13"/>
      <c r="D35" s="13"/>
      <c r="E35" s="26">
        <f>E33*0.15</f>
        <v>9787.5</v>
      </c>
      <c r="F35" s="27" t="s">
        <v>124</v>
      </c>
      <c r="G35" s="28"/>
    </row>
    <row r="36" spans="1:7" x14ac:dyDescent="0.25">
      <c r="A36" s="38"/>
      <c r="B36" s="36"/>
      <c r="C36" s="36"/>
      <c r="D36" s="36"/>
      <c r="E36" s="36"/>
      <c r="F36" s="36"/>
      <c r="G36" s="37"/>
    </row>
    <row r="37" spans="1:7" ht="15.75" thickBot="1" x14ac:dyDescent="0.3">
      <c r="A37" s="38"/>
      <c r="B37" s="36"/>
      <c r="C37" s="36"/>
      <c r="D37" s="36"/>
      <c r="E37" s="36"/>
      <c r="F37" s="36"/>
      <c r="G37" s="37"/>
    </row>
    <row r="38" spans="1:7" ht="15.75" thickBot="1" x14ac:dyDescent="0.3">
      <c r="A38" s="14" t="s">
        <v>128</v>
      </c>
      <c r="B38" s="32"/>
      <c r="C38" s="33"/>
      <c r="D38" s="34"/>
      <c r="E38" s="35"/>
      <c r="F38" s="36"/>
      <c r="G38" s="37"/>
    </row>
    <row r="39" spans="1:7" ht="15.75" thickBot="1" x14ac:dyDescent="0.3">
      <c r="A39" s="38"/>
      <c r="B39" s="36"/>
      <c r="C39" s="36"/>
      <c r="D39" s="36"/>
      <c r="E39" s="36"/>
      <c r="F39" s="36"/>
      <c r="G39" s="37"/>
    </row>
    <row r="40" spans="1:7" ht="15.75" thickBot="1" x14ac:dyDescent="0.3">
      <c r="A40" s="14" t="s">
        <v>19</v>
      </c>
      <c r="B40" s="32"/>
      <c r="C40" s="33"/>
      <c r="D40" s="34"/>
      <c r="E40" s="35"/>
      <c r="F40" s="36"/>
      <c r="G40" s="37"/>
    </row>
    <row r="41" spans="1:7" x14ac:dyDescent="0.25">
      <c r="A41" s="38"/>
      <c r="B41" s="36"/>
      <c r="C41" s="36"/>
      <c r="D41" s="36"/>
      <c r="E41" s="36"/>
      <c r="F41" s="36"/>
      <c r="G41" s="37"/>
    </row>
    <row r="42" spans="1:7" x14ac:dyDescent="0.25">
      <c r="A42" s="38"/>
      <c r="B42" s="36"/>
      <c r="C42" s="36"/>
      <c r="D42" s="36"/>
      <c r="E42" s="36"/>
      <c r="F42" s="36"/>
      <c r="G42" s="37"/>
    </row>
    <row r="43" spans="1:7" x14ac:dyDescent="0.25">
      <c r="A43" s="38"/>
      <c r="B43" s="36"/>
      <c r="C43" s="36"/>
      <c r="D43" s="36"/>
      <c r="E43" s="36"/>
      <c r="F43" s="36"/>
      <c r="G43" s="37"/>
    </row>
    <row r="44" spans="1:7" x14ac:dyDescent="0.25">
      <c r="A44" s="29"/>
      <c r="B44" s="30"/>
      <c r="C44" s="30"/>
      <c r="D44" s="30"/>
      <c r="E44" s="30"/>
      <c r="F44" s="30"/>
      <c r="G44" s="31"/>
    </row>
  </sheetData>
  <mergeCells count="45">
    <mergeCell ref="A10:G10"/>
    <mergeCell ref="A11:G11"/>
    <mergeCell ref="A1:G1"/>
    <mergeCell ref="A21:D21"/>
    <mergeCell ref="A2:G2"/>
    <mergeCell ref="A3:G3"/>
    <mergeCell ref="A9:G9"/>
    <mergeCell ref="A13:D13"/>
    <mergeCell ref="A14:G14"/>
    <mergeCell ref="E15:G15"/>
    <mergeCell ref="A4:G4"/>
    <mergeCell ref="A6:G6"/>
    <mergeCell ref="A5:G5"/>
    <mergeCell ref="A7:G7"/>
    <mergeCell ref="A8:G8"/>
    <mergeCell ref="A12:G12"/>
    <mergeCell ref="A36:G36"/>
    <mergeCell ref="A16:G16"/>
    <mergeCell ref="C17:D17"/>
    <mergeCell ref="E17:G17"/>
    <mergeCell ref="A18:G18"/>
    <mergeCell ref="A19:G19"/>
    <mergeCell ref="F13:G13"/>
    <mergeCell ref="F27:G27"/>
    <mergeCell ref="F31:G31"/>
    <mergeCell ref="A42:G42"/>
    <mergeCell ref="A43:G43"/>
    <mergeCell ref="A37:G37"/>
    <mergeCell ref="A22:G22"/>
    <mergeCell ref="A24:G24"/>
    <mergeCell ref="A25:G25"/>
    <mergeCell ref="F26:G26"/>
    <mergeCell ref="A28:G28"/>
    <mergeCell ref="A29:G29"/>
    <mergeCell ref="F30:G30"/>
    <mergeCell ref="A32:G32"/>
    <mergeCell ref="F33:G33"/>
    <mergeCell ref="A34:G34"/>
    <mergeCell ref="A44:G44"/>
    <mergeCell ref="B38:D38"/>
    <mergeCell ref="E38:G38"/>
    <mergeCell ref="A39:G39"/>
    <mergeCell ref="B40:D40"/>
    <mergeCell ref="E40:G40"/>
    <mergeCell ref="A41:G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DD9E-49F3-4263-8AA9-3EF1697C0DB9}">
  <dimension ref="A1:G51"/>
  <sheetViews>
    <sheetView workbookViewId="0">
      <selection activeCell="J11" sqref="J11"/>
    </sheetView>
  </sheetViews>
  <sheetFormatPr defaultRowHeight="15" x14ac:dyDescent="0.25"/>
  <cols>
    <col min="1" max="1" width="12.5703125" bestFit="1" customWidth="1"/>
    <col min="2" max="2" width="8.28515625" customWidth="1"/>
    <col min="3" max="3" width="9.7109375" bestFit="1" customWidth="1"/>
    <col min="4" max="4" width="5.85546875" style="69" customWidth="1"/>
    <col min="5" max="5" width="14.42578125" bestFit="1" customWidth="1"/>
    <col min="7" max="7" width="9.7109375" bestFit="1" customWidth="1"/>
  </cols>
  <sheetData>
    <row r="1" spans="1:7" s="73" customFormat="1" ht="14.1" customHeight="1" x14ac:dyDescent="0.25">
      <c r="A1" s="70" t="s">
        <v>127</v>
      </c>
      <c r="B1" s="71" t="s">
        <v>3</v>
      </c>
      <c r="C1" s="71" t="s">
        <v>4</v>
      </c>
      <c r="D1" s="72"/>
      <c r="E1" s="70" t="s">
        <v>127</v>
      </c>
      <c r="F1" s="71" t="s">
        <v>3</v>
      </c>
      <c r="G1" s="71" t="s">
        <v>4</v>
      </c>
    </row>
    <row r="2" spans="1:7" ht="14.1" customHeight="1" x14ac:dyDescent="0.25">
      <c r="A2" s="19" t="s">
        <v>22</v>
      </c>
      <c r="B2" s="66">
        <v>182</v>
      </c>
      <c r="C2" s="66">
        <v>54.4</v>
      </c>
      <c r="D2" s="68"/>
      <c r="E2" s="19" t="s">
        <v>71</v>
      </c>
      <c r="F2" s="66">
        <v>179.4</v>
      </c>
      <c r="G2" s="66">
        <v>54.3</v>
      </c>
    </row>
    <row r="3" spans="1:7" ht="14.1" customHeight="1" x14ac:dyDescent="0.25">
      <c r="A3" s="16" t="s">
        <v>23</v>
      </c>
      <c r="B3" s="65">
        <v>184.5</v>
      </c>
      <c r="C3" s="65">
        <v>55.3</v>
      </c>
      <c r="D3" s="68"/>
      <c r="E3" s="16" t="s">
        <v>72</v>
      </c>
      <c r="F3" s="65">
        <v>199.5</v>
      </c>
      <c r="G3" s="65">
        <v>58.2</v>
      </c>
    </row>
    <row r="4" spans="1:7" ht="14.1" customHeight="1" x14ac:dyDescent="0.25">
      <c r="A4" s="19" t="s">
        <v>24</v>
      </c>
      <c r="B4" s="67">
        <v>197.2</v>
      </c>
      <c r="C4" s="67">
        <v>56.2</v>
      </c>
      <c r="D4" s="68"/>
      <c r="E4" s="19" t="s">
        <v>73</v>
      </c>
      <c r="F4" s="67">
        <v>203.8</v>
      </c>
      <c r="G4" s="67">
        <v>58.4</v>
      </c>
    </row>
    <row r="5" spans="1:7" ht="14.1" customHeight="1" x14ac:dyDescent="0.25">
      <c r="A5" s="16" t="s">
        <v>25</v>
      </c>
      <c r="B5" s="65">
        <v>168.2</v>
      </c>
      <c r="C5" s="65">
        <v>49.8</v>
      </c>
      <c r="D5" s="68"/>
      <c r="E5" s="16" t="s">
        <v>74</v>
      </c>
      <c r="F5" s="65">
        <v>187.3</v>
      </c>
      <c r="G5" s="65">
        <v>56.5</v>
      </c>
    </row>
    <row r="6" spans="1:7" ht="14.1" customHeight="1" x14ac:dyDescent="0.25">
      <c r="A6" s="19" t="s">
        <v>26</v>
      </c>
      <c r="B6" s="67">
        <v>201.8</v>
      </c>
      <c r="C6" s="67">
        <v>58</v>
      </c>
      <c r="D6" s="68"/>
      <c r="E6" s="19" t="s">
        <v>75</v>
      </c>
      <c r="F6" s="67">
        <v>198.6</v>
      </c>
      <c r="G6" s="67">
        <v>58.9</v>
      </c>
    </row>
    <row r="7" spans="1:7" ht="14.1" customHeight="1" x14ac:dyDescent="0.25">
      <c r="A7" s="16" t="s">
        <v>27</v>
      </c>
      <c r="B7" s="65">
        <v>206</v>
      </c>
      <c r="C7" s="65">
        <v>59.4</v>
      </c>
      <c r="D7" s="68"/>
      <c r="E7" s="16" t="s">
        <v>76</v>
      </c>
      <c r="F7" s="65">
        <v>183.1</v>
      </c>
      <c r="G7" s="65">
        <v>58.3</v>
      </c>
    </row>
    <row r="8" spans="1:7" ht="14.1" customHeight="1" x14ac:dyDescent="0.25">
      <c r="A8" s="19" t="s">
        <v>28</v>
      </c>
      <c r="B8" s="67">
        <v>201.6</v>
      </c>
      <c r="C8" s="67">
        <v>57.3</v>
      </c>
      <c r="D8" s="68"/>
      <c r="E8" s="19" t="s">
        <v>77</v>
      </c>
      <c r="F8" s="67">
        <v>205.6</v>
      </c>
      <c r="G8" s="67">
        <v>58.1</v>
      </c>
    </row>
    <row r="9" spans="1:7" ht="14.1" customHeight="1" x14ac:dyDescent="0.25">
      <c r="A9" s="16" t="s">
        <v>29</v>
      </c>
      <c r="B9" s="65">
        <v>201.4</v>
      </c>
      <c r="C9" s="65">
        <v>58.7</v>
      </c>
      <c r="D9" s="68"/>
      <c r="E9" s="16" t="s">
        <v>78</v>
      </c>
      <c r="F9" s="65">
        <v>195.1</v>
      </c>
      <c r="G9" s="65">
        <v>58.5</v>
      </c>
    </row>
    <row r="10" spans="1:7" ht="14.1" customHeight="1" x14ac:dyDescent="0.25">
      <c r="A10" s="19" t="s">
        <v>30</v>
      </c>
      <c r="B10" s="67">
        <v>207</v>
      </c>
      <c r="C10" s="67">
        <v>57.9</v>
      </c>
      <c r="D10" s="68"/>
      <c r="E10" s="19" t="s">
        <v>79</v>
      </c>
      <c r="F10" s="67">
        <v>156.9</v>
      </c>
      <c r="G10" s="67">
        <v>48.3</v>
      </c>
    </row>
    <row r="11" spans="1:7" ht="14.1" customHeight="1" x14ac:dyDescent="0.25">
      <c r="A11" s="16" t="s">
        <v>31</v>
      </c>
      <c r="B11" s="65">
        <v>206.8</v>
      </c>
      <c r="C11" s="65">
        <v>58.1</v>
      </c>
      <c r="D11" s="68"/>
      <c r="E11" s="16" t="s">
        <v>80</v>
      </c>
      <c r="F11" s="65">
        <v>200.2</v>
      </c>
      <c r="G11" s="65">
        <v>61</v>
      </c>
    </row>
    <row r="12" spans="1:7" ht="14.1" customHeight="1" x14ac:dyDescent="0.25">
      <c r="A12" s="19" t="s">
        <v>32</v>
      </c>
      <c r="B12" s="67">
        <v>198.1</v>
      </c>
      <c r="C12" s="67">
        <v>58.3</v>
      </c>
      <c r="D12" s="68"/>
      <c r="E12" s="19" t="s">
        <v>81</v>
      </c>
      <c r="F12" s="67">
        <v>180.3</v>
      </c>
      <c r="G12" s="67">
        <v>55</v>
      </c>
    </row>
    <row r="13" spans="1:7" ht="14.1" customHeight="1" x14ac:dyDescent="0.25">
      <c r="A13" s="16" t="s">
        <v>33</v>
      </c>
      <c r="B13" s="65">
        <v>205.3</v>
      </c>
      <c r="C13" s="65">
        <v>57.1</v>
      </c>
      <c r="D13" s="68"/>
      <c r="E13" s="16" t="s">
        <v>82</v>
      </c>
      <c r="F13" s="65">
        <v>197.2</v>
      </c>
      <c r="G13" s="65">
        <v>58.6</v>
      </c>
    </row>
    <row r="14" spans="1:7" ht="14.1" customHeight="1" x14ac:dyDescent="0.25">
      <c r="A14" s="19" t="s">
        <v>34</v>
      </c>
      <c r="B14" s="67">
        <v>201.6</v>
      </c>
      <c r="C14" s="67">
        <v>58.1</v>
      </c>
      <c r="D14" s="68"/>
      <c r="E14" s="19" t="s">
        <v>83</v>
      </c>
      <c r="F14" s="67">
        <v>188.4</v>
      </c>
      <c r="G14" s="67">
        <v>56.9</v>
      </c>
    </row>
    <row r="15" spans="1:7" ht="14.1" customHeight="1" x14ac:dyDescent="0.25">
      <c r="A15" s="16" t="s">
        <v>35</v>
      </c>
      <c r="B15" s="65">
        <v>206.4</v>
      </c>
      <c r="C15" s="65">
        <v>59.5</v>
      </c>
      <c r="D15" s="68"/>
      <c r="E15" s="16" t="s">
        <v>84</v>
      </c>
      <c r="F15" s="65">
        <v>214.5</v>
      </c>
      <c r="G15" s="65">
        <v>61.9</v>
      </c>
    </row>
    <row r="16" spans="1:7" ht="14.1" customHeight="1" x14ac:dyDescent="0.25">
      <c r="A16" s="19" t="s">
        <v>36</v>
      </c>
      <c r="B16" s="67">
        <v>194.7</v>
      </c>
      <c r="C16" s="67">
        <v>56.9</v>
      </c>
      <c r="D16" s="68"/>
      <c r="E16" s="19" t="s">
        <v>85</v>
      </c>
      <c r="F16" s="67">
        <v>195.9</v>
      </c>
      <c r="G16" s="67">
        <v>54.5</v>
      </c>
    </row>
    <row r="17" spans="1:7" ht="14.1" customHeight="1" x14ac:dyDescent="0.25">
      <c r="A17" s="16" t="s">
        <v>37</v>
      </c>
      <c r="B17" s="65">
        <v>209.6</v>
      </c>
      <c r="C17" s="65">
        <v>61.3</v>
      </c>
      <c r="D17" s="68"/>
      <c r="E17" s="16" t="s">
        <v>86</v>
      </c>
      <c r="F17" s="65">
        <v>203</v>
      </c>
      <c r="G17" s="65">
        <v>58</v>
      </c>
    </row>
    <row r="18" spans="1:7" ht="14.1" customHeight="1" x14ac:dyDescent="0.25">
      <c r="A18" s="19" t="s">
        <v>38</v>
      </c>
      <c r="B18" s="67">
        <v>196.9</v>
      </c>
      <c r="C18" s="67">
        <v>57.7</v>
      </c>
      <c r="D18" s="68"/>
      <c r="E18" s="19" t="s">
        <v>87</v>
      </c>
      <c r="F18" s="67">
        <v>183.8</v>
      </c>
      <c r="G18" s="67">
        <v>54.9</v>
      </c>
    </row>
    <row r="19" spans="1:7" ht="14.1" customHeight="1" x14ac:dyDescent="0.25">
      <c r="A19" s="16" t="s">
        <v>39</v>
      </c>
      <c r="B19" s="65">
        <v>207.2</v>
      </c>
      <c r="C19" s="65">
        <v>62.2</v>
      </c>
      <c r="D19" s="68"/>
      <c r="E19" s="16" t="s">
        <v>88</v>
      </c>
      <c r="F19" s="65">
        <v>168.3</v>
      </c>
      <c r="G19" s="65">
        <v>52.7</v>
      </c>
    </row>
    <row r="20" spans="1:7" ht="14.1" customHeight="1" x14ac:dyDescent="0.25">
      <c r="A20" s="19" t="s">
        <v>40</v>
      </c>
      <c r="B20" s="67">
        <v>202.9</v>
      </c>
      <c r="C20" s="67">
        <v>55.8</v>
      </c>
      <c r="D20" s="68"/>
      <c r="E20" s="19" t="s">
        <v>89</v>
      </c>
      <c r="F20" s="67">
        <v>195.8</v>
      </c>
      <c r="G20" s="67">
        <v>55.9</v>
      </c>
    </row>
    <row r="21" spans="1:7" ht="14.1" customHeight="1" x14ac:dyDescent="0.25">
      <c r="A21" s="16" t="s">
        <v>41</v>
      </c>
      <c r="B21" s="65">
        <v>164.9</v>
      </c>
      <c r="C21" s="65">
        <v>49.4</v>
      </c>
      <c r="D21" s="68"/>
      <c r="E21" s="16" t="s">
        <v>90</v>
      </c>
      <c r="F21" s="65">
        <v>200.1</v>
      </c>
      <c r="G21" s="65">
        <v>60.3</v>
      </c>
    </row>
    <row r="22" spans="1:7" ht="14.1" customHeight="1" x14ac:dyDescent="0.25">
      <c r="A22" s="19" t="s">
        <v>42</v>
      </c>
      <c r="B22" s="67">
        <v>191</v>
      </c>
      <c r="C22" s="67">
        <v>56.5</v>
      </c>
      <c r="D22" s="68"/>
      <c r="E22" s="19" t="s">
        <v>91</v>
      </c>
      <c r="F22" s="67">
        <v>206.4</v>
      </c>
      <c r="G22" s="67">
        <v>61.5</v>
      </c>
    </row>
    <row r="23" spans="1:7" ht="14.1" customHeight="1" x14ac:dyDescent="0.25">
      <c r="A23" s="16" t="s">
        <v>43</v>
      </c>
      <c r="B23" s="65">
        <v>203.7</v>
      </c>
      <c r="C23" s="65">
        <v>59.5</v>
      </c>
      <c r="D23" s="68"/>
      <c r="E23" s="16" t="s">
        <v>92</v>
      </c>
      <c r="F23" s="65">
        <v>199.2</v>
      </c>
      <c r="G23" s="65">
        <v>58.4</v>
      </c>
    </row>
    <row r="24" spans="1:7" ht="14.1" customHeight="1" x14ac:dyDescent="0.25">
      <c r="A24" s="19" t="s">
        <v>44</v>
      </c>
      <c r="B24" s="67">
        <v>206.5</v>
      </c>
      <c r="C24" s="67">
        <v>60.6</v>
      </c>
      <c r="D24" s="68"/>
      <c r="E24" s="19" t="s">
        <v>93</v>
      </c>
      <c r="F24" s="67">
        <v>191.3</v>
      </c>
      <c r="G24" s="67">
        <v>55.4</v>
      </c>
    </row>
    <row r="25" spans="1:7" ht="14.1" customHeight="1" x14ac:dyDescent="0.25">
      <c r="A25" s="16" t="s">
        <v>45</v>
      </c>
      <c r="B25" s="65">
        <v>210.9</v>
      </c>
      <c r="C25" s="65">
        <v>60.7</v>
      </c>
      <c r="D25" s="68"/>
      <c r="E25" s="16" t="s">
        <v>94</v>
      </c>
      <c r="F25" s="65">
        <v>192.3</v>
      </c>
      <c r="G25" s="65">
        <v>56.9</v>
      </c>
    </row>
    <row r="26" spans="1:7" ht="14.1" customHeight="1" x14ac:dyDescent="0.25">
      <c r="A26" s="19" t="s">
        <v>46</v>
      </c>
      <c r="B26" s="67">
        <v>193.3</v>
      </c>
      <c r="C26" s="67">
        <v>57.5</v>
      </c>
      <c r="D26" s="68"/>
      <c r="E26" s="19" t="s">
        <v>95</v>
      </c>
      <c r="F26" s="67">
        <v>198.6</v>
      </c>
      <c r="G26" s="67">
        <v>58.9</v>
      </c>
    </row>
    <row r="27" spans="1:7" ht="14.1" customHeight="1" x14ac:dyDescent="0.25">
      <c r="A27" s="16" t="s">
        <v>47</v>
      </c>
      <c r="B27" s="65">
        <v>165.8</v>
      </c>
      <c r="C27" s="65">
        <v>50.8</v>
      </c>
      <c r="D27" s="68"/>
      <c r="E27" s="16" t="s">
        <v>96</v>
      </c>
      <c r="F27" s="65">
        <v>199.7</v>
      </c>
      <c r="G27" s="65">
        <v>57.6</v>
      </c>
    </row>
    <row r="28" spans="1:7" ht="14.1" customHeight="1" x14ac:dyDescent="0.25">
      <c r="A28" s="19" t="s">
        <v>48</v>
      </c>
      <c r="B28" s="67">
        <v>169.3</v>
      </c>
      <c r="C28" s="67">
        <v>50.2</v>
      </c>
      <c r="D28" s="68"/>
      <c r="E28" s="19" t="s">
        <v>97</v>
      </c>
      <c r="F28" s="67">
        <v>197.9</v>
      </c>
      <c r="G28" s="67">
        <v>55.9</v>
      </c>
    </row>
    <row r="29" spans="1:7" ht="14.1" customHeight="1" x14ac:dyDescent="0.25">
      <c r="A29" s="16" t="s">
        <v>49</v>
      </c>
      <c r="B29" s="65">
        <v>210.4</v>
      </c>
      <c r="C29" s="65">
        <v>61.5</v>
      </c>
      <c r="D29" s="68"/>
      <c r="E29" s="16" t="s">
        <v>126</v>
      </c>
      <c r="F29" s="65">
        <v>201.8</v>
      </c>
      <c r="G29" s="65">
        <v>57.4</v>
      </c>
    </row>
    <row r="30" spans="1:7" ht="14.1" customHeight="1" x14ac:dyDescent="0.25">
      <c r="A30" s="19" t="s">
        <v>50</v>
      </c>
      <c r="B30" s="67">
        <v>197.7</v>
      </c>
      <c r="C30" s="67">
        <v>60.8</v>
      </c>
      <c r="D30" s="68"/>
      <c r="E30" s="19" t="s">
        <v>98</v>
      </c>
      <c r="F30" s="67">
        <v>205.7</v>
      </c>
      <c r="G30" s="67">
        <v>58.1</v>
      </c>
    </row>
    <row r="31" spans="1:7" ht="14.1" customHeight="1" x14ac:dyDescent="0.25">
      <c r="A31" s="16" t="s">
        <v>51</v>
      </c>
      <c r="B31" s="65">
        <v>184.1</v>
      </c>
      <c r="C31" s="65">
        <v>54.9</v>
      </c>
      <c r="D31" s="68"/>
      <c r="E31" s="16" t="s">
        <v>99</v>
      </c>
      <c r="F31" s="65">
        <v>172.2</v>
      </c>
      <c r="G31" s="65">
        <v>51.1</v>
      </c>
    </row>
    <row r="32" spans="1:7" ht="14.1" customHeight="1" x14ac:dyDescent="0.25">
      <c r="A32" s="19" t="s">
        <v>52</v>
      </c>
      <c r="B32" s="67">
        <v>211.6</v>
      </c>
      <c r="C32" s="67">
        <v>60.6</v>
      </c>
      <c r="D32" s="68"/>
      <c r="E32" s="19" t="s">
        <v>100</v>
      </c>
      <c r="F32" s="67">
        <v>211.1</v>
      </c>
      <c r="G32" s="67">
        <v>60.6</v>
      </c>
    </row>
    <row r="33" spans="1:7" ht="14.1" customHeight="1" x14ac:dyDescent="0.25">
      <c r="A33" s="16" t="s">
        <v>53</v>
      </c>
      <c r="B33" s="65">
        <v>197.3</v>
      </c>
      <c r="C33" s="65">
        <v>57.6</v>
      </c>
      <c r="D33" s="68"/>
      <c r="E33" s="16" t="s">
        <v>101</v>
      </c>
      <c r="F33" s="65">
        <v>208.6</v>
      </c>
      <c r="G33" s="65">
        <v>64.7</v>
      </c>
    </row>
    <row r="34" spans="1:7" ht="14.1" customHeight="1" x14ac:dyDescent="0.25">
      <c r="A34" s="19" t="s">
        <v>54</v>
      </c>
      <c r="B34" s="67">
        <v>202</v>
      </c>
      <c r="C34" s="67">
        <v>57.9</v>
      </c>
      <c r="D34" s="68"/>
      <c r="E34" s="19" t="s">
        <v>102</v>
      </c>
      <c r="F34" s="67">
        <v>203.3</v>
      </c>
      <c r="G34" s="67">
        <v>58.4</v>
      </c>
    </row>
    <row r="35" spans="1:7" ht="14.1" customHeight="1" x14ac:dyDescent="0.25">
      <c r="A35" s="16" t="s">
        <v>55</v>
      </c>
      <c r="B35" s="65">
        <v>198.8</v>
      </c>
      <c r="C35" s="65">
        <v>55.9</v>
      </c>
      <c r="D35" s="68"/>
      <c r="E35" s="16" t="s">
        <v>103</v>
      </c>
      <c r="F35" s="65">
        <v>207.9</v>
      </c>
      <c r="G35" s="65">
        <v>62.9</v>
      </c>
    </row>
    <row r="36" spans="1:7" ht="14.1" customHeight="1" x14ac:dyDescent="0.25">
      <c r="A36" s="19" t="s">
        <v>56</v>
      </c>
      <c r="B36" s="67">
        <v>204.1</v>
      </c>
      <c r="C36" s="67">
        <v>58.2</v>
      </c>
      <c r="D36" s="68"/>
      <c r="E36" s="19" t="s">
        <v>104</v>
      </c>
      <c r="F36" s="67">
        <v>200.3</v>
      </c>
      <c r="G36" s="67">
        <v>57.2</v>
      </c>
    </row>
    <row r="37" spans="1:7" ht="14.1" customHeight="1" x14ac:dyDescent="0.25">
      <c r="A37" s="16" t="s">
        <v>57</v>
      </c>
      <c r="B37" s="65">
        <v>197.1</v>
      </c>
      <c r="C37" s="65">
        <v>56.1</v>
      </c>
      <c r="D37" s="68"/>
      <c r="E37" s="16" t="s">
        <v>105</v>
      </c>
      <c r="F37" s="65">
        <v>205.6</v>
      </c>
      <c r="G37" s="65">
        <v>59.3</v>
      </c>
    </row>
    <row r="38" spans="1:7" ht="14.1" customHeight="1" x14ac:dyDescent="0.25">
      <c r="A38" s="19" t="s">
        <v>58</v>
      </c>
      <c r="B38" s="67">
        <v>203.3</v>
      </c>
      <c r="C38" s="67">
        <v>58.3</v>
      </c>
      <c r="D38" s="68"/>
      <c r="E38" s="19" t="s">
        <v>106</v>
      </c>
      <c r="F38" s="67">
        <v>174.2</v>
      </c>
      <c r="G38" s="67">
        <v>52.9</v>
      </c>
    </row>
    <row r="39" spans="1:7" ht="14.1" customHeight="1" x14ac:dyDescent="0.25">
      <c r="A39" s="16" t="s">
        <v>59</v>
      </c>
      <c r="B39" s="65">
        <v>209.3</v>
      </c>
      <c r="C39" s="65">
        <v>62.6</v>
      </c>
      <c r="D39" s="68"/>
      <c r="E39" s="16" t="s">
        <v>107</v>
      </c>
      <c r="F39" s="65">
        <v>174.2</v>
      </c>
      <c r="G39" s="65">
        <v>52.6</v>
      </c>
    </row>
    <row r="40" spans="1:7" ht="14.1" customHeight="1" x14ac:dyDescent="0.25">
      <c r="A40" s="19" t="s">
        <v>60</v>
      </c>
      <c r="B40" s="67">
        <v>195.3</v>
      </c>
      <c r="C40" s="67">
        <v>56.9</v>
      </c>
      <c r="D40" s="68"/>
      <c r="E40" s="19" t="s">
        <v>108</v>
      </c>
      <c r="F40" s="67">
        <v>169.7</v>
      </c>
      <c r="G40" s="67">
        <v>51.2</v>
      </c>
    </row>
    <row r="41" spans="1:7" ht="14.1" customHeight="1" x14ac:dyDescent="0.25">
      <c r="A41" s="16" t="s">
        <v>61</v>
      </c>
      <c r="B41" s="65">
        <v>201.8</v>
      </c>
      <c r="C41" s="65">
        <v>56.9</v>
      </c>
      <c r="D41" s="68"/>
      <c r="E41" s="16" t="s">
        <v>109</v>
      </c>
      <c r="F41" s="65">
        <v>179.2</v>
      </c>
      <c r="G41" s="65">
        <v>55.6</v>
      </c>
    </row>
    <row r="42" spans="1:7" ht="14.1" customHeight="1" x14ac:dyDescent="0.25">
      <c r="A42" s="19" t="s">
        <v>62</v>
      </c>
      <c r="B42" s="67">
        <v>201.9</v>
      </c>
      <c r="C42" s="67">
        <v>58.6</v>
      </c>
      <c r="D42" s="68"/>
      <c r="E42" s="19" t="s">
        <v>110</v>
      </c>
      <c r="F42" s="67">
        <v>179.1</v>
      </c>
      <c r="G42" s="67">
        <v>53.8</v>
      </c>
    </row>
    <row r="43" spans="1:7" ht="14.1" customHeight="1" x14ac:dyDescent="0.25">
      <c r="A43" s="16" t="s">
        <v>63</v>
      </c>
      <c r="B43" s="65">
        <v>206.3</v>
      </c>
      <c r="C43" s="65">
        <v>59.3</v>
      </c>
      <c r="D43" s="68"/>
      <c r="E43" s="16" t="s">
        <v>111</v>
      </c>
      <c r="F43" s="65">
        <v>200.4</v>
      </c>
      <c r="G43" s="65">
        <v>58.7</v>
      </c>
    </row>
    <row r="44" spans="1:7" ht="14.1" customHeight="1" x14ac:dyDescent="0.25">
      <c r="A44" s="19" t="s">
        <v>125</v>
      </c>
      <c r="B44" s="67">
        <v>193.2</v>
      </c>
      <c r="C44" s="67">
        <v>55.1</v>
      </c>
      <c r="D44" s="68"/>
      <c r="E44" s="19" t="s">
        <v>112</v>
      </c>
      <c r="F44" s="67">
        <v>171</v>
      </c>
      <c r="G44" s="67">
        <v>50.9</v>
      </c>
    </row>
    <row r="45" spans="1:7" ht="14.1" customHeight="1" x14ac:dyDescent="0.25">
      <c r="A45" s="16" t="s">
        <v>64</v>
      </c>
      <c r="B45" s="65">
        <v>183.5</v>
      </c>
      <c r="C45" s="65">
        <v>59.4</v>
      </c>
      <c r="D45" s="68"/>
      <c r="E45" s="16" t="s">
        <v>2</v>
      </c>
      <c r="F45" s="65">
        <v>202.1</v>
      </c>
      <c r="G45" s="65">
        <v>55.5</v>
      </c>
    </row>
    <row r="46" spans="1:7" ht="14.1" customHeight="1" x14ac:dyDescent="0.25">
      <c r="A46" s="19" t="s">
        <v>65</v>
      </c>
      <c r="B46" s="67">
        <v>199.5</v>
      </c>
      <c r="C46" s="67">
        <v>55.4</v>
      </c>
      <c r="D46" s="68"/>
      <c r="E46" s="19" t="s">
        <v>113</v>
      </c>
      <c r="F46" s="67">
        <v>201.5</v>
      </c>
      <c r="G46" s="67">
        <v>58.8</v>
      </c>
    </row>
    <row r="47" spans="1:7" ht="14.1" customHeight="1" x14ac:dyDescent="0.25">
      <c r="A47" s="16" t="s">
        <v>66</v>
      </c>
      <c r="B47" s="65">
        <v>199.6</v>
      </c>
      <c r="C47" s="65">
        <v>57.4</v>
      </c>
      <c r="D47" s="68"/>
      <c r="E47" s="16" t="s">
        <v>114</v>
      </c>
      <c r="F47" s="65">
        <v>200.3</v>
      </c>
      <c r="G47" s="65">
        <v>54.7</v>
      </c>
    </row>
    <row r="48" spans="1:7" ht="14.1" customHeight="1" x14ac:dyDescent="0.25">
      <c r="A48" s="19" t="s">
        <v>67</v>
      </c>
      <c r="B48" s="67">
        <v>213.5</v>
      </c>
      <c r="C48" s="67">
        <v>61.4</v>
      </c>
      <c r="D48" s="68"/>
      <c r="E48" s="19" t="s">
        <v>115</v>
      </c>
      <c r="F48" s="67">
        <v>200.2</v>
      </c>
      <c r="G48" s="67">
        <v>58</v>
      </c>
    </row>
    <row r="49" spans="1:7" ht="14.1" customHeight="1" x14ac:dyDescent="0.25">
      <c r="A49" s="16" t="s">
        <v>68</v>
      </c>
      <c r="B49" s="65">
        <v>206.6</v>
      </c>
      <c r="C49" s="65">
        <v>57.6</v>
      </c>
      <c r="D49" s="68"/>
      <c r="E49" s="16" t="s">
        <v>116</v>
      </c>
      <c r="F49" s="65">
        <v>198.8</v>
      </c>
      <c r="G49" s="65">
        <v>56.4</v>
      </c>
    </row>
    <row r="50" spans="1:7" ht="14.1" customHeight="1" x14ac:dyDescent="0.25">
      <c r="A50" s="19" t="s">
        <v>69</v>
      </c>
      <c r="B50" s="67">
        <v>198</v>
      </c>
      <c r="C50" s="67">
        <v>59.8</v>
      </c>
      <c r="D50" s="68"/>
      <c r="E50" s="19" t="s">
        <v>117</v>
      </c>
      <c r="F50" s="67">
        <v>198.9</v>
      </c>
      <c r="G50" s="67">
        <v>57.6</v>
      </c>
    </row>
    <row r="51" spans="1:7" ht="14.1" customHeight="1" x14ac:dyDescent="0.25">
      <c r="A51" s="16" t="s">
        <v>70</v>
      </c>
      <c r="B51" s="65">
        <v>209.2</v>
      </c>
      <c r="C51" s="65">
        <v>60.1</v>
      </c>
      <c r="D51" s="68"/>
      <c r="E51" s="20"/>
      <c r="F51" s="20"/>
      <c r="G51" s="20"/>
    </row>
  </sheetData>
  <printOptions horizontalCentered="1"/>
  <pageMargins left="0.2" right="0.2" top="0.9" bottom="0.25" header="0.15" footer="0.3"/>
  <pageSetup orientation="portrait" r:id="rId1"/>
  <headerFooter>
    <oddHeader>&amp;C&amp;"-,Bold"&amp;14&amp;KFF0000 2010-2019 10-Year Average County Yields -- Source:  USDA/NASS Statistics&amp;"-,Regular"&amp;11&amp;K01+000
Excludes Highest and Lowest Yields 
&amp;"-,Bold"&amp;14&amp;KFF0000CORN PRICE = $3.67                        SOYBEAN PRICE = $9.27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D120-A036-4214-AACA-9236F1D241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902371-e9a1-4774-b6f8-4323d749ace1" xsi:nil="true"/>
    <lcf76f155ced4ddcb4097134ff3c332f xmlns="671fdf05-166f-4ee6-a01a-142d0de070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AB56F06A8514890C651776EEEBC1C" ma:contentTypeVersion="18" ma:contentTypeDescription="Create a new document." ma:contentTypeScope="" ma:versionID="771e7df4616de2009b8f270b861f697c">
  <xsd:schema xmlns:xsd="http://www.w3.org/2001/XMLSchema" xmlns:xs="http://www.w3.org/2001/XMLSchema" xmlns:p="http://schemas.microsoft.com/office/2006/metadata/properties" xmlns:ns2="671fdf05-166f-4ee6-a01a-142d0de070d3" xmlns:ns3="04902371-e9a1-4774-b6f8-4323d749ace1" targetNamespace="http://schemas.microsoft.com/office/2006/metadata/properties" ma:root="true" ma:fieldsID="7c1282720e79d7ee3ce5f19f717520ae" ns2:_="" ns3:_="">
    <xsd:import namespace="671fdf05-166f-4ee6-a01a-142d0de070d3"/>
    <xsd:import namespace="04902371-e9a1-4774-b6f8-4323d749a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fdf05-166f-4ee6-a01a-142d0de07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02371-e9a1-4774-b6f8-4323d749a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bd2cb-646e-4060-95d4-bdbfd2bcea3d}" ma:internalName="TaxCatchAll" ma:showField="CatchAllData" ma:web="04902371-e9a1-4774-b6f8-4323d749ac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433D18-C39B-4459-ABA8-A224F6ADE38B}">
  <ds:schemaRefs>
    <ds:schemaRef ds:uri="http://schemas.microsoft.com/office/2006/metadata/properties"/>
    <ds:schemaRef ds:uri="http://schemas.microsoft.com/office/infopath/2007/PartnerControls"/>
    <ds:schemaRef ds:uri="04902371-e9a1-4774-b6f8-4323d749ace1"/>
    <ds:schemaRef ds:uri="671fdf05-166f-4ee6-a01a-142d0de070d3"/>
  </ds:schemaRefs>
</ds:datastoreItem>
</file>

<file path=customXml/itemProps2.xml><?xml version="1.0" encoding="utf-8"?>
<ds:datastoreItem xmlns:ds="http://schemas.openxmlformats.org/officeDocument/2006/customXml" ds:itemID="{90D78F93-11EE-43CA-B028-C2FB552AA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525B2-22A3-4194-8C76-0D08AE6C7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Crop Share Calculator</vt:lpstr>
      <vt:lpstr>2025 Average County Yields</vt:lpstr>
      <vt:lpstr>Sheet2</vt:lpstr>
      <vt:lpstr>'2025 Average County Yields'!Print_Area</vt:lpstr>
      <vt:lpstr>'Crop Share Calculator'!Print_Area</vt:lpstr>
    </vt:vector>
  </TitlesOfParts>
  <Company>Iowa Finance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Steve [IFA]</dc:creator>
  <cp:lastModifiedBy>Nicki Howell</cp:lastModifiedBy>
  <cp:lastPrinted>2020-02-27T18:49:53Z</cp:lastPrinted>
  <dcterms:created xsi:type="dcterms:W3CDTF">2016-01-13T19:15:01Z</dcterms:created>
  <dcterms:modified xsi:type="dcterms:W3CDTF">2025-05-22T16:18:35Z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0x010100200AB56F06A8514890C651776EEEBC1C</vt:lpwstr>
  </property>
  <property fmtid="{D5CDD505-2E9C-101B-9397-08002B2CF9AE}" pid="3" name="MediaServiceImageTags">
    <vt:lpwstr/>
  </property>
</Properties>
</file>