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1-my.sharepoint.com/personal/elizabeth_christenson_iowafinance_com/Documents/"/>
    </mc:Choice>
  </mc:AlternateContent>
  <xr:revisionPtr revIDLastSave="0" documentId="8_{E9DF79C2-344D-4216-A72F-68FDEFA614BE}" xr6:coauthVersionLast="45" xr6:coauthVersionMax="45" xr10:uidLastSave="{00000000-0000-0000-0000-000000000000}"/>
  <bookViews>
    <workbookView xWindow="-110" yWindow="-110" windowWidth="22780" windowHeight="14660" xr2:uid="{6A14BD0F-4613-47CD-AE6E-53E802B0A55B}"/>
  </bookViews>
  <sheets>
    <sheet name="Summary" sheetId="2" r:id="rId1"/>
    <sheet name="Detail" sheetId="1" r:id="rId2"/>
  </sheets>
  <definedNames>
    <definedName name="_Hlk40360856" localSheetId="1">Detail!$A$1</definedName>
    <definedName name="_Hlk40360856" localSheetId="0">Summary!$A$1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23" i="2"/>
  <c r="B23" i="2"/>
  <c r="J23" i="1"/>
  <c r="F23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3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23" i="1" l="1"/>
</calcChain>
</file>

<file path=xl/sharedStrings.xml><?xml version="1.0" encoding="utf-8"?>
<sst xmlns="http://schemas.openxmlformats.org/spreadsheetml/2006/main" count="64" uniqueCount="35">
  <si>
    <t>Total</t>
  </si>
  <si>
    <t>Woodbury</t>
  </si>
  <si>
    <t>Balance of Counties West</t>
  </si>
  <si>
    <t>Northwest Iowa</t>
  </si>
  <si>
    <t>Upper Des Moines</t>
  </si>
  <si>
    <t>Pottawattamie</t>
  </si>
  <si>
    <t>North East</t>
  </si>
  <si>
    <t>Two Rivers</t>
  </si>
  <si>
    <t>Black Hawk/Tama/Grundy</t>
  </si>
  <si>
    <t>South Central/West</t>
  </si>
  <si>
    <t>Southeast Iowa</t>
  </si>
  <si>
    <t>North Central Iowa</t>
  </si>
  <si>
    <t>Eastern Iowa</t>
  </si>
  <si>
    <t>Quad Cities Bi-State</t>
  </si>
  <si>
    <t>Polk County</t>
  </si>
  <si>
    <t>Johnson/Washington</t>
  </si>
  <si>
    <t>Linn/Benton/Jones</t>
  </si>
  <si>
    <t>Rolling Hills Coalition</t>
  </si>
  <si>
    <t>Coordinated Services/ Coordinated Entry Regions</t>
  </si>
  <si>
    <t>Iowa Emergency Solutions Grant CARES Act 2nd Allocation (ESG-CV2)</t>
  </si>
  <si>
    <t>Recommended % for Prevention</t>
  </si>
  <si>
    <t>Recommended % for Rapid Rehousing</t>
  </si>
  <si>
    <t>Recommended Amount for ESG-CV1</t>
  </si>
  <si>
    <t>Recommended Amount ESG-CV1</t>
  </si>
  <si>
    <t>Iowa Legal Aid</t>
  </si>
  <si>
    <t>n/a</t>
  </si>
  <si>
    <t>Funding estimated for ESG-CV2 compared to ESG-CV1 regional RRH/HP</t>
  </si>
  <si>
    <t>Recommended Amount ESG-CV2 Prevention</t>
  </si>
  <si>
    <t>Recommended Amount ESG-CV2 Rapid Rehousing</t>
  </si>
  <si>
    <t>Total ESG-CV1</t>
  </si>
  <si>
    <t>Suggested Application Amounts for Regional Homelessness Prevention and Rapid Rehousing - DETAIL</t>
  </si>
  <si>
    <t>Suggested Application Amounts for Regional Homelessness Prevention and Rapid Rehousing - SUMMARY</t>
  </si>
  <si>
    <t>Recommended Application Amount ESG-CV2 Prevention</t>
  </si>
  <si>
    <t>Recommended Application Amount ESG-CV2 Rapid Rehousing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</si>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</sst>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8" fontId="0" fillId="0" borderId="0" xfId="0" applyNumberFormat="1"/>
    <xf numFmtId="0" fontId="0" fillId="0" borderId="0" xfId="0" applyFont="1" applyAlignment="1">
      <alignment wrapText="1"/>
    </xf>
    <xf numFmtId="164" fontId="0" fillId="0" borderId="0" xfId="0" applyNumberFormat="1" applyFont="1" applyAlignment="1">
      <alignment wrapText="1"/>
    </xf>
    <xf numFmtId="10" fontId="0" fillId="0" borderId="0" xfId="0" applyNumberFormat="1" applyFont="1" applyAlignment="1">
      <alignment wrapText="1"/>
    </xf>
    <xf numFmtId="164" fontId="0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right" vertical="center" wrapText="1"/>
    </xf>
    <xf numFmtId="8" fontId="3" fillId="0" borderId="1" xfId="0" applyNumberFormat="1" applyFont="1" applyBorder="1" applyAlignment="1">
      <alignment horizontal="righ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right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wrapText="1"/>
    </xf>
    <xf numFmtId="10" fontId="0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0" fontId="0" fillId="0" borderId="0" xfId="0" applyBorder="1"/>
    <xf numFmtId="1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8" fontId="3" fillId="0" borderId="2" xfId="0" applyNumberFormat="1" applyFont="1" applyBorder="1" applyAlignment="1">
      <alignment horizontal="righ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8" fontId="2" fillId="2" borderId="2" xfId="0" applyNumberFormat="1" applyFont="1" applyFill="1" applyBorder="1" applyAlignment="1">
      <alignment horizontal="right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8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1" fillId="0" borderId="3" xfId="0" applyNumberFormat="1" applyFont="1" applyBorder="1" applyAlignment="1">
      <alignment horizontal="center"/>
    </xf>
    <xf numFmtId="164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A7BE-59D1-4F81-8253-F57C8EEE8A98}">
  <sheetPr>
    <tabColor theme="9" tint="0.39997558519241921"/>
  </sheetPr>
  <dimension ref="A1:D23"/>
  <sheetViews>
    <sheetView tabSelected="1" workbookViewId="0">
      <selection activeCell="A3" sqref="A3"/>
    </sheetView>
  </sheetViews>
  <sheetFormatPr defaultRowHeight="14.5" x14ac:dyDescent="0.35"/>
  <cols>
    <col min="1" max="1" width="30.08984375" style="2" customWidth="1"/>
    <col min="2" max="2" width="24" style="3" customWidth="1"/>
    <col min="3" max="3" width="25.453125" style="3" customWidth="1"/>
    <col min="4" max="4" width="17" style="42" customWidth="1"/>
  </cols>
  <sheetData>
    <row r="1" spans="1:4" ht="18.5" x14ac:dyDescent="0.35">
      <c r="A1" s="13" t="s">
        <v>19</v>
      </c>
      <c r="B1" s="16"/>
      <c r="C1" s="16"/>
      <c r="D1" s="37"/>
    </row>
    <row r="2" spans="1:4" ht="18.5" x14ac:dyDescent="0.35">
      <c r="A2" s="13" t="s">
        <v>31</v>
      </c>
      <c r="B2" s="16"/>
      <c r="C2" s="16"/>
      <c r="D2" s="37"/>
    </row>
    <row r="3" spans="1:4" x14ac:dyDescent="0.35">
      <c r="A3" s="14"/>
      <c r="B3" s="19"/>
      <c r="C3" s="19"/>
      <c r="D3" s="37"/>
    </row>
    <row r="4" spans="1:4" ht="44" thickBot="1" x14ac:dyDescent="0.4">
      <c r="A4" s="36" t="s">
        <v>18</v>
      </c>
      <c r="B4" s="35" t="s">
        <v>32</v>
      </c>
      <c r="C4" s="35" t="s">
        <v>33</v>
      </c>
      <c r="D4" s="38" t="s">
        <v>34</v>
      </c>
    </row>
    <row r="5" spans="1:4" x14ac:dyDescent="0.35">
      <c r="A5" s="20" t="s">
        <v>1</v>
      </c>
      <c r="B5" s="23">
        <v>18102.276636084909</v>
      </c>
      <c r="C5" s="23">
        <v>38467.33785168043</v>
      </c>
      <c r="D5" s="39">
        <f>SUM(B5:C5)</f>
        <v>56569.614487765342</v>
      </c>
    </row>
    <row r="6" spans="1:4" x14ac:dyDescent="0.35">
      <c r="A6" s="6" t="s">
        <v>2</v>
      </c>
      <c r="B6" s="12">
        <v>71436.570347826695</v>
      </c>
      <c r="C6" s="23">
        <v>34395.385723027663</v>
      </c>
      <c r="D6" s="40">
        <f t="shared" ref="D6:D22" si="0">SUM(B6:C6)</f>
        <v>105831.95607085436</v>
      </c>
    </row>
    <row r="7" spans="1:4" x14ac:dyDescent="0.35">
      <c r="A7" s="6" t="s">
        <v>3</v>
      </c>
      <c r="B7" s="9">
        <v>113625.02706637811</v>
      </c>
      <c r="C7" s="23">
        <v>71131.114504968413</v>
      </c>
      <c r="D7" s="40">
        <f t="shared" si="0"/>
        <v>184756.14157134652</v>
      </c>
    </row>
    <row r="8" spans="1:4" x14ac:dyDescent="0.35">
      <c r="A8" s="6" t="s">
        <v>4</v>
      </c>
      <c r="B8" s="12">
        <v>132848.74641129762</v>
      </c>
      <c r="C8" s="23">
        <v>82465.267221275528</v>
      </c>
      <c r="D8" s="40">
        <f t="shared" si="0"/>
        <v>215314.01363257313</v>
      </c>
    </row>
    <row r="9" spans="1:4" x14ac:dyDescent="0.35">
      <c r="A9" s="6" t="s">
        <v>5</v>
      </c>
      <c r="B9" s="9">
        <v>90730.589898974446</v>
      </c>
      <c r="C9" s="23">
        <v>131648.30691223743</v>
      </c>
      <c r="D9" s="40">
        <f t="shared" si="0"/>
        <v>222378.89681121189</v>
      </c>
    </row>
    <row r="10" spans="1:4" x14ac:dyDescent="0.35">
      <c r="A10" s="6" t="s">
        <v>6</v>
      </c>
      <c r="B10" s="12">
        <v>156552.19880612509</v>
      </c>
      <c r="C10" s="23">
        <v>92338.419327619078</v>
      </c>
      <c r="D10" s="40">
        <f t="shared" si="0"/>
        <v>248890.61813374417</v>
      </c>
    </row>
    <row r="11" spans="1:4" x14ac:dyDescent="0.35">
      <c r="A11" s="6" t="s">
        <v>7</v>
      </c>
      <c r="B11" s="9">
        <v>185758.31574856088</v>
      </c>
      <c r="C11" s="23">
        <v>77728.656944433285</v>
      </c>
      <c r="D11" s="40">
        <f t="shared" si="0"/>
        <v>263486.97269299417</v>
      </c>
    </row>
    <row r="12" spans="1:4" x14ac:dyDescent="0.35">
      <c r="A12" s="6" t="s">
        <v>17</v>
      </c>
      <c r="B12" s="12">
        <v>276893.49627941678</v>
      </c>
      <c r="C12" s="23">
        <v>32830.772489505784</v>
      </c>
      <c r="D12" s="40">
        <f t="shared" si="0"/>
        <v>309724.26876892254</v>
      </c>
    </row>
    <row r="13" spans="1:4" x14ac:dyDescent="0.35">
      <c r="A13" s="6" t="s">
        <v>8</v>
      </c>
      <c r="B13" s="9">
        <v>206543.76107375915</v>
      </c>
      <c r="C13" s="23">
        <v>103582.00630425759</v>
      </c>
      <c r="D13" s="40">
        <f t="shared" si="0"/>
        <v>310125.76737801672</v>
      </c>
    </row>
    <row r="14" spans="1:4" x14ac:dyDescent="0.35">
      <c r="A14" s="6" t="s">
        <v>9</v>
      </c>
      <c r="B14" s="12">
        <v>149416.1462036155</v>
      </c>
      <c r="C14" s="23">
        <v>184102.03728659771</v>
      </c>
      <c r="D14" s="40">
        <f t="shared" si="0"/>
        <v>333518.18349021324</v>
      </c>
    </row>
    <row r="15" spans="1:4" x14ac:dyDescent="0.35">
      <c r="A15" s="6" t="s">
        <v>10</v>
      </c>
      <c r="B15" s="9">
        <v>206888.09577634119</v>
      </c>
      <c r="C15" s="23">
        <v>153544.126830525</v>
      </c>
      <c r="D15" s="40">
        <f t="shared" si="0"/>
        <v>360432.22260686615</v>
      </c>
    </row>
    <row r="16" spans="1:4" x14ac:dyDescent="0.35">
      <c r="A16" s="6" t="s">
        <v>11</v>
      </c>
      <c r="B16" s="12">
        <v>170083.74682981166</v>
      </c>
      <c r="C16" s="23">
        <v>215593.68362327601</v>
      </c>
      <c r="D16" s="40">
        <f t="shared" si="0"/>
        <v>385677.43045308767</v>
      </c>
    </row>
    <row r="17" spans="1:4" x14ac:dyDescent="0.35">
      <c r="A17" s="6" t="s">
        <v>12</v>
      </c>
      <c r="B17" s="9">
        <v>227346.03699163496</v>
      </c>
      <c r="C17" s="23">
        <v>177184.27794009983</v>
      </c>
      <c r="D17" s="40">
        <f t="shared" si="0"/>
        <v>404530.31493173481</v>
      </c>
    </row>
    <row r="18" spans="1:4" x14ac:dyDescent="0.35">
      <c r="A18" s="6" t="s">
        <v>13</v>
      </c>
      <c r="B18" s="12">
        <v>229119.41840727121</v>
      </c>
      <c r="C18" s="23">
        <v>273335.44652095507</v>
      </c>
      <c r="D18" s="40">
        <f t="shared" si="0"/>
        <v>502454.86492822628</v>
      </c>
    </row>
    <row r="19" spans="1:4" x14ac:dyDescent="0.35">
      <c r="A19" s="6" t="s">
        <v>14</v>
      </c>
      <c r="B19" s="9">
        <v>261474.72418940187</v>
      </c>
      <c r="C19" s="23">
        <v>294854.47621358087</v>
      </c>
      <c r="D19" s="40">
        <f t="shared" si="0"/>
        <v>556329.20040298277</v>
      </c>
    </row>
    <row r="20" spans="1:4" x14ac:dyDescent="0.35">
      <c r="A20" s="6" t="s">
        <v>15</v>
      </c>
      <c r="B20" s="12">
        <v>186289.89920357094</v>
      </c>
      <c r="C20" s="23">
        <v>416590.03349406959</v>
      </c>
      <c r="D20" s="40">
        <f t="shared" si="0"/>
        <v>602879.9326976405</v>
      </c>
    </row>
    <row r="21" spans="1:4" x14ac:dyDescent="0.35">
      <c r="A21" s="6" t="s">
        <v>16</v>
      </c>
      <c r="B21" s="9">
        <v>366974.43866087572</v>
      </c>
      <c r="C21" s="9">
        <v>783415.65118512977</v>
      </c>
      <c r="D21" s="40">
        <f t="shared" si="0"/>
        <v>1150390.0898460054</v>
      </c>
    </row>
    <row r="22" spans="1:4" ht="15" thickBot="1" x14ac:dyDescent="0.4">
      <c r="A22" s="31" t="s">
        <v>24</v>
      </c>
      <c r="B22" s="33">
        <v>200000</v>
      </c>
      <c r="C22" s="33"/>
      <c r="D22" s="41">
        <f t="shared" si="0"/>
        <v>200000</v>
      </c>
    </row>
    <row r="23" spans="1:4" ht="15" thickTop="1" x14ac:dyDescent="0.35">
      <c r="A23" s="20" t="s">
        <v>0</v>
      </c>
      <c r="B23" s="30">
        <f>SUM(B5:B22)</f>
        <v>3250083.4885309474</v>
      </c>
      <c r="C23" s="30">
        <f>SUM(C5:C22)</f>
        <v>3163207.0003732392</v>
      </c>
      <c r="D23" s="39">
        <f>SUM(D5:D22)</f>
        <v>6413290.4889041865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A3AA-86BE-4545-B26A-4F80D65C597A}">
  <sheetPr>
    <tabColor theme="7" tint="0.39997558519241921"/>
  </sheetPr>
  <dimension ref="A1:K23"/>
  <sheetViews>
    <sheetView workbookViewId="0">
      <selection activeCell="A3" sqref="A3"/>
    </sheetView>
  </sheetViews>
  <sheetFormatPr defaultRowHeight="14.5" x14ac:dyDescent="0.35"/>
  <cols>
    <col min="1" max="1" width="24.1796875" style="2" customWidth="1"/>
    <col min="2" max="2" width="17.36328125" style="2" customWidth="1"/>
    <col min="3" max="3" width="17" style="4" customWidth="1"/>
    <col min="4" max="4" width="13.7265625" style="3" customWidth="1"/>
    <col min="5" max="5" width="13.7265625" style="4" customWidth="1"/>
    <col min="6" max="6" width="13.7265625" style="3" customWidth="1"/>
    <col min="7" max="7" width="14.90625" style="4" customWidth="1"/>
    <col min="8" max="9" width="13.453125" style="3" customWidth="1"/>
    <col min="10" max="10" width="14.1796875" style="3" customWidth="1"/>
    <col min="11" max="11" width="10.453125" bestFit="1" customWidth="1"/>
  </cols>
  <sheetData>
    <row r="1" spans="1:11" ht="18.5" x14ac:dyDescent="0.35">
      <c r="A1" s="13" t="s">
        <v>19</v>
      </c>
      <c r="B1" s="14"/>
      <c r="C1" s="15"/>
      <c r="D1" s="16"/>
      <c r="E1" s="15"/>
      <c r="F1" s="16"/>
      <c r="G1" s="15"/>
      <c r="H1" s="16"/>
      <c r="I1" s="16"/>
      <c r="J1" s="16"/>
      <c r="K1" s="17"/>
    </row>
    <row r="2" spans="1:11" ht="18.5" x14ac:dyDescent="0.35">
      <c r="A2" s="13" t="s">
        <v>30</v>
      </c>
      <c r="B2" s="14"/>
      <c r="C2" s="15"/>
      <c r="D2" s="16"/>
      <c r="E2" s="15"/>
      <c r="F2" s="16"/>
      <c r="G2" s="15"/>
      <c r="H2" s="16"/>
      <c r="I2" s="16"/>
      <c r="J2" s="16"/>
      <c r="K2" s="17"/>
    </row>
    <row r="3" spans="1:11" x14ac:dyDescent="0.35">
      <c r="A3" s="14"/>
      <c r="B3" s="14"/>
      <c r="C3" s="18"/>
      <c r="D3" s="19"/>
      <c r="E3" s="18"/>
      <c r="F3" s="19"/>
      <c r="G3" s="18"/>
      <c r="H3" s="16"/>
      <c r="I3" s="16"/>
      <c r="J3" s="19"/>
      <c r="K3" s="17"/>
    </row>
    <row r="4" spans="1:11" ht="58.5" thickBot="1" x14ac:dyDescent="0.4">
      <c r="A4" s="25" t="s">
        <v>18</v>
      </c>
      <c r="B4" s="25" t="s">
        <v>29</v>
      </c>
      <c r="C4" s="26" t="s">
        <v>20</v>
      </c>
      <c r="D4" s="27" t="s">
        <v>22</v>
      </c>
      <c r="E4" s="34" t="s">
        <v>26</v>
      </c>
      <c r="F4" s="35" t="s">
        <v>27</v>
      </c>
      <c r="G4" s="26" t="s">
        <v>21</v>
      </c>
      <c r="H4" s="27" t="s">
        <v>23</v>
      </c>
      <c r="I4" s="34" t="s">
        <v>26</v>
      </c>
      <c r="J4" s="35" t="s">
        <v>28</v>
      </c>
    </row>
    <row r="5" spans="1:11" x14ac:dyDescent="0.35">
      <c r="A5" s="20" t="s">
        <v>1</v>
      </c>
      <c r="B5" s="21">
        <v>63531.49</v>
      </c>
      <c r="C5" s="22">
        <v>0.32</v>
      </c>
      <c r="D5" s="23">
        <f>B5*C5</f>
        <v>20330.076799999999</v>
      </c>
      <c r="E5" s="22">
        <v>0.89041850722791704</v>
      </c>
      <c r="F5" s="23">
        <f>D5*E5</f>
        <v>18102.276636084909</v>
      </c>
      <c r="G5" s="22">
        <v>0.68</v>
      </c>
      <c r="H5" s="24">
        <f t="shared" ref="H5:H21" si="0">B5*G5</f>
        <v>43201.413200000003</v>
      </c>
      <c r="I5" s="22">
        <v>0.89041850722791704</v>
      </c>
      <c r="J5" s="23">
        <f>H5*I5</f>
        <v>38467.33785168043</v>
      </c>
      <c r="K5" s="1"/>
    </row>
    <row r="6" spans="1:11" x14ac:dyDescent="0.35">
      <c r="A6" s="6" t="s">
        <v>2</v>
      </c>
      <c r="B6" s="10">
        <v>118856.42</v>
      </c>
      <c r="C6" s="11">
        <v>0.67500000000000004</v>
      </c>
      <c r="D6" s="12">
        <f t="shared" ref="D6:D21" si="1">B6*C6</f>
        <v>80228.083500000008</v>
      </c>
      <c r="E6" s="22">
        <v>0.89041850722791704</v>
      </c>
      <c r="F6" s="12">
        <f t="shared" ref="F6:F21" si="2">D6*E6</f>
        <v>71436.570347826695</v>
      </c>
      <c r="G6" s="11">
        <v>0.32500000000000001</v>
      </c>
      <c r="H6" s="5">
        <f t="shared" si="0"/>
        <v>38628.336499999998</v>
      </c>
      <c r="I6" s="22">
        <v>0.89041850722791704</v>
      </c>
      <c r="J6" s="23">
        <f t="shared" ref="J6:J21" si="3">H6*I6</f>
        <v>34395.385723027663</v>
      </c>
    </row>
    <row r="7" spans="1:11" x14ac:dyDescent="0.35">
      <c r="A7" s="6" t="s">
        <v>3</v>
      </c>
      <c r="B7" s="7">
        <v>207493.6</v>
      </c>
      <c r="C7" s="8">
        <v>0.61499999999999999</v>
      </c>
      <c r="D7" s="9">
        <f t="shared" si="1"/>
        <v>127608.564</v>
      </c>
      <c r="E7" s="22">
        <v>0.89041850722791704</v>
      </c>
      <c r="F7" s="9">
        <f t="shared" si="2"/>
        <v>113625.02706637811</v>
      </c>
      <c r="G7" s="8">
        <v>0.38500000000000001</v>
      </c>
      <c r="H7" s="5">
        <f t="shared" si="0"/>
        <v>79885.036000000007</v>
      </c>
      <c r="I7" s="22">
        <v>0.89041850722791704</v>
      </c>
      <c r="J7" s="23">
        <f t="shared" si="3"/>
        <v>71131.114504968413</v>
      </c>
    </row>
    <row r="8" spans="1:11" x14ac:dyDescent="0.35">
      <c r="A8" s="6" t="s">
        <v>4</v>
      </c>
      <c r="B8" s="10">
        <v>241812.15</v>
      </c>
      <c r="C8" s="11">
        <v>0.61699999999999999</v>
      </c>
      <c r="D8" s="12">
        <f t="shared" si="1"/>
        <v>149198.09654999999</v>
      </c>
      <c r="E8" s="22">
        <v>0.89041850722791704</v>
      </c>
      <c r="F8" s="12">
        <f t="shared" si="2"/>
        <v>132848.74641129762</v>
      </c>
      <c r="G8" s="11">
        <v>0.38300000000000001</v>
      </c>
      <c r="H8" s="5">
        <f t="shared" si="0"/>
        <v>92614.053450000007</v>
      </c>
      <c r="I8" s="22">
        <v>0.89041850722791704</v>
      </c>
      <c r="J8" s="23">
        <f t="shared" si="3"/>
        <v>82465.267221275528</v>
      </c>
    </row>
    <row r="9" spans="1:11" x14ac:dyDescent="0.35">
      <c r="A9" s="6" t="s">
        <v>5</v>
      </c>
      <c r="B9" s="7">
        <v>249746.49</v>
      </c>
      <c r="C9" s="8">
        <v>0.40799999999999997</v>
      </c>
      <c r="D9" s="9">
        <f t="shared" si="1"/>
        <v>101896.56791999999</v>
      </c>
      <c r="E9" s="22">
        <v>0.89041850722791704</v>
      </c>
      <c r="F9" s="9">
        <f t="shared" si="2"/>
        <v>90730.589898974446</v>
      </c>
      <c r="G9" s="8">
        <v>0.59199999999999997</v>
      </c>
      <c r="H9" s="5">
        <f t="shared" si="0"/>
        <v>147849.92207999999</v>
      </c>
      <c r="I9" s="22">
        <v>0.89041850722791704</v>
      </c>
      <c r="J9" s="23">
        <f t="shared" si="3"/>
        <v>131648.30691223743</v>
      </c>
    </row>
    <row r="10" spans="1:11" x14ac:dyDescent="0.35">
      <c r="A10" s="6" t="s">
        <v>6</v>
      </c>
      <c r="B10" s="10">
        <v>279520.94</v>
      </c>
      <c r="C10" s="11">
        <v>0.629</v>
      </c>
      <c r="D10" s="12">
        <f t="shared" si="1"/>
        <v>175818.67126</v>
      </c>
      <c r="E10" s="22">
        <v>0.89041850722791704</v>
      </c>
      <c r="F10" s="12">
        <f t="shared" si="2"/>
        <v>156552.19880612509</v>
      </c>
      <c r="G10" s="11">
        <v>0.371</v>
      </c>
      <c r="H10" s="5">
        <f t="shared" si="0"/>
        <v>103702.26874</v>
      </c>
      <c r="I10" s="22">
        <v>0.89041850722791704</v>
      </c>
      <c r="J10" s="23">
        <f t="shared" si="3"/>
        <v>92338.419327619078</v>
      </c>
    </row>
    <row r="11" spans="1:11" x14ac:dyDescent="0.35">
      <c r="A11" s="6" t="s">
        <v>7</v>
      </c>
      <c r="B11" s="7">
        <v>295913.63</v>
      </c>
      <c r="C11" s="8">
        <v>0.70499999999999996</v>
      </c>
      <c r="D11" s="9">
        <f t="shared" si="1"/>
        <v>208619.10915</v>
      </c>
      <c r="E11" s="22">
        <v>0.89041850722791704</v>
      </c>
      <c r="F11" s="9">
        <f t="shared" si="2"/>
        <v>185758.31574856088</v>
      </c>
      <c r="G11" s="8">
        <v>0.29499999999999998</v>
      </c>
      <c r="H11" s="5">
        <f t="shared" si="0"/>
        <v>87294.520850000001</v>
      </c>
      <c r="I11" s="22">
        <v>0.89041850722791704</v>
      </c>
      <c r="J11" s="23">
        <f t="shared" si="3"/>
        <v>77728.656944433285</v>
      </c>
    </row>
    <row r="12" spans="1:11" x14ac:dyDescent="0.35">
      <c r="A12" s="6" t="s">
        <v>17</v>
      </c>
      <c r="B12" s="10">
        <v>347841.23</v>
      </c>
      <c r="C12" s="11">
        <v>0.89400000000000002</v>
      </c>
      <c r="D12" s="12">
        <f t="shared" si="1"/>
        <v>310970.05962000001</v>
      </c>
      <c r="E12" s="22">
        <v>0.89041850722791704</v>
      </c>
      <c r="F12" s="12">
        <f t="shared" si="2"/>
        <v>276893.49627941678</v>
      </c>
      <c r="G12" s="11">
        <v>0.106</v>
      </c>
      <c r="H12" s="5">
        <f t="shared" si="0"/>
        <v>36871.170379999996</v>
      </c>
      <c r="I12" s="22">
        <v>0.89041850722791704</v>
      </c>
      <c r="J12" s="23">
        <f t="shared" si="3"/>
        <v>32830.772489505784</v>
      </c>
    </row>
    <row r="13" spans="1:11" x14ac:dyDescent="0.35">
      <c r="A13" s="6" t="s">
        <v>8</v>
      </c>
      <c r="B13" s="7">
        <v>348292.14</v>
      </c>
      <c r="C13" s="8">
        <v>0.66600000000000004</v>
      </c>
      <c r="D13" s="9">
        <f t="shared" si="1"/>
        <v>231962.56524000003</v>
      </c>
      <c r="E13" s="22">
        <v>0.89041850722791704</v>
      </c>
      <c r="F13" s="9">
        <f t="shared" si="2"/>
        <v>206543.76107375915</v>
      </c>
      <c r="G13" s="8">
        <v>0.33400000000000002</v>
      </c>
      <c r="H13" s="5">
        <f t="shared" si="0"/>
        <v>116329.57476000002</v>
      </c>
      <c r="I13" s="22">
        <v>0.89041850722791704</v>
      </c>
      <c r="J13" s="23">
        <f t="shared" si="3"/>
        <v>103582.00630425759</v>
      </c>
    </row>
    <row r="14" spans="1:11" x14ac:dyDescent="0.35">
      <c r="A14" s="6" t="s">
        <v>9</v>
      </c>
      <c r="B14" s="10">
        <v>374563.4</v>
      </c>
      <c r="C14" s="11">
        <v>0.44800000000000001</v>
      </c>
      <c r="D14" s="12">
        <f t="shared" si="1"/>
        <v>167804.4032</v>
      </c>
      <c r="E14" s="22">
        <v>0.89041850722791704</v>
      </c>
      <c r="F14" s="12">
        <f t="shared" si="2"/>
        <v>149416.1462036155</v>
      </c>
      <c r="G14" s="11">
        <v>0.55200000000000005</v>
      </c>
      <c r="H14" s="5">
        <f t="shared" si="0"/>
        <v>206758.99680000002</v>
      </c>
      <c r="I14" s="22">
        <v>0.89041850722791704</v>
      </c>
      <c r="J14" s="23">
        <f t="shared" si="3"/>
        <v>184102.03728659771</v>
      </c>
    </row>
    <row r="15" spans="1:11" x14ac:dyDescent="0.35">
      <c r="A15" s="6" t="s">
        <v>10</v>
      </c>
      <c r="B15" s="7">
        <v>404789.68</v>
      </c>
      <c r="C15" s="8">
        <v>0.57399999999999995</v>
      </c>
      <c r="D15" s="9">
        <f t="shared" si="1"/>
        <v>232349.27631999998</v>
      </c>
      <c r="E15" s="22">
        <v>0.89041850722791704</v>
      </c>
      <c r="F15" s="9">
        <f t="shared" si="2"/>
        <v>206888.09577634119</v>
      </c>
      <c r="G15" s="8">
        <v>0.42599999999999999</v>
      </c>
      <c r="H15" s="5">
        <f t="shared" si="0"/>
        <v>172440.40367999999</v>
      </c>
      <c r="I15" s="22">
        <v>0.89041850722791704</v>
      </c>
      <c r="J15" s="23">
        <f t="shared" si="3"/>
        <v>153544.126830525</v>
      </c>
    </row>
    <row r="16" spans="1:11" x14ac:dyDescent="0.35">
      <c r="A16" s="6" t="s">
        <v>11</v>
      </c>
      <c r="B16" s="10">
        <v>433141.75</v>
      </c>
      <c r="C16" s="11">
        <v>0.441</v>
      </c>
      <c r="D16" s="12">
        <f t="shared" si="1"/>
        <v>191015.51175000001</v>
      </c>
      <c r="E16" s="22">
        <v>0.89041850722791704</v>
      </c>
      <c r="F16" s="12">
        <f t="shared" si="2"/>
        <v>170083.74682981166</v>
      </c>
      <c r="G16" s="11">
        <v>0.55900000000000005</v>
      </c>
      <c r="H16" s="5">
        <f t="shared" si="0"/>
        <v>242126.23825000002</v>
      </c>
      <c r="I16" s="22">
        <v>0.89041850722791704</v>
      </c>
      <c r="J16" s="23">
        <f t="shared" si="3"/>
        <v>215593.68362327601</v>
      </c>
    </row>
    <row r="17" spans="1:10" x14ac:dyDescent="0.35">
      <c r="A17" s="6" t="s">
        <v>12</v>
      </c>
      <c r="B17" s="7">
        <v>454314.81</v>
      </c>
      <c r="C17" s="8">
        <v>0.56200000000000006</v>
      </c>
      <c r="D17" s="9">
        <f t="shared" si="1"/>
        <v>255324.92322000003</v>
      </c>
      <c r="E17" s="22">
        <v>0.89041850722791704</v>
      </c>
      <c r="F17" s="9">
        <f t="shared" si="2"/>
        <v>227346.03699163496</v>
      </c>
      <c r="G17" s="8">
        <v>0.438</v>
      </c>
      <c r="H17" s="5">
        <f t="shared" si="0"/>
        <v>198989.88678</v>
      </c>
      <c r="I17" s="22">
        <v>0.89041850722791704</v>
      </c>
      <c r="J17" s="23">
        <f t="shared" si="3"/>
        <v>177184.27794009983</v>
      </c>
    </row>
    <row r="18" spans="1:10" x14ac:dyDescent="0.35">
      <c r="A18" s="6" t="s">
        <v>13</v>
      </c>
      <c r="B18" s="10">
        <v>564290.68000000005</v>
      </c>
      <c r="C18" s="11">
        <v>0.45600000000000002</v>
      </c>
      <c r="D18" s="12">
        <f t="shared" si="1"/>
        <v>257316.55008000004</v>
      </c>
      <c r="E18" s="22">
        <v>0.89041850722791704</v>
      </c>
      <c r="F18" s="12">
        <f t="shared" si="2"/>
        <v>229119.41840727121</v>
      </c>
      <c r="G18" s="11">
        <v>0.54400000000000004</v>
      </c>
      <c r="H18" s="5">
        <f t="shared" si="0"/>
        <v>306974.12992000004</v>
      </c>
      <c r="I18" s="22">
        <v>0.89041850722791704</v>
      </c>
      <c r="J18" s="23">
        <f t="shared" si="3"/>
        <v>273335.44652095507</v>
      </c>
    </row>
    <row r="19" spans="1:10" x14ac:dyDescent="0.35">
      <c r="A19" s="6" t="s">
        <v>14</v>
      </c>
      <c r="B19" s="7">
        <v>624795.18999999994</v>
      </c>
      <c r="C19" s="8">
        <v>0.47</v>
      </c>
      <c r="D19" s="9">
        <f t="shared" si="1"/>
        <v>293653.73929999996</v>
      </c>
      <c r="E19" s="22">
        <v>0.89041850722791704</v>
      </c>
      <c r="F19" s="9">
        <f t="shared" si="2"/>
        <v>261474.72418940187</v>
      </c>
      <c r="G19" s="8">
        <v>0.53</v>
      </c>
      <c r="H19" s="5">
        <f t="shared" si="0"/>
        <v>331141.45069999999</v>
      </c>
      <c r="I19" s="22">
        <v>0.89041850722791704</v>
      </c>
      <c r="J19" s="23">
        <f t="shared" si="3"/>
        <v>294854.47621358087</v>
      </c>
    </row>
    <row r="20" spans="1:10" x14ac:dyDescent="0.35">
      <c r="A20" s="6" t="s">
        <v>15</v>
      </c>
      <c r="B20" s="10">
        <v>677074.8</v>
      </c>
      <c r="C20" s="11">
        <v>0.309</v>
      </c>
      <c r="D20" s="12">
        <f t="shared" si="1"/>
        <v>209216.11320000002</v>
      </c>
      <c r="E20" s="22">
        <v>0.89041850722791704</v>
      </c>
      <c r="F20" s="12">
        <f t="shared" si="2"/>
        <v>186289.89920357094</v>
      </c>
      <c r="G20" s="11">
        <v>0.69099999999999995</v>
      </c>
      <c r="H20" s="5">
        <f t="shared" si="0"/>
        <v>467858.68680000002</v>
      </c>
      <c r="I20" s="22">
        <v>0.89041850722791704</v>
      </c>
      <c r="J20" s="23">
        <f t="shared" si="3"/>
        <v>416590.03349406959</v>
      </c>
    </row>
    <row r="21" spans="1:10" x14ac:dyDescent="0.35">
      <c r="A21" s="6" t="s">
        <v>16</v>
      </c>
      <c r="B21" s="7">
        <v>1291965.6100000001</v>
      </c>
      <c r="C21" s="8">
        <v>0.31900000000000001</v>
      </c>
      <c r="D21" s="9">
        <f t="shared" si="1"/>
        <v>412137.02959000005</v>
      </c>
      <c r="E21" s="8">
        <v>0.89041850722791704</v>
      </c>
      <c r="F21" s="9">
        <f t="shared" si="2"/>
        <v>366974.43866087572</v>
      </c>
      <c r="G21" s="8">
        <v>0.68100000000000005</v>
      </c>
      <c r="H21" s="5">
        <f t="shared" si="0"/>
        <v>879828.58041000017</v>
      </c>
      <c r="I21" s="8">
        <v>0.89041850722791704</v>
      </c>
      <c r="J21" s="9">
        <f t="shared" si="3"/>
        <v>783415.65118512977</v>
      </c>
    </row>
    <row r="22" spans="1:10" ht="15" thickBot="1" x14ac:dyDescent="0.4">
      <c r="A22" s="31" t="s">
        <v>24</v>
      </c>
      <c r="B22" s="32" t="s">
        <v>25</v>
      </c>
      <c r="C22" s="32" t="s">
        <v>25</v>
      </c>
      <c r="D22" s="32" t="s">
        <v>25</v>
      </c>
      <c r="E22" s="32" t="s">
        <v>25</v>
      </c>
      <c r="F22" s="33">
        <v>200000</v>
      </c>
      <c r="G22" s="32" t="s">
        <v>25</v>
      </c>
      <c r="H22" s="32" t="s">
        <v>25</v>
      </c>
      <c r="I22" s="32" t="s">
        <v>25</v>
      </c>
      <c r="J22" s="33" t="s">
        <v>25</v>
      </c>
    </row>
    <row r="23" spans="1:10" ht="15" thickTop="1" x14ac:dyDescent="0.35">
      <c r="A23" s="20" t="s">
        <v>0</v>
      </c>
      <c r="B23" s="28">
        <v>6977944</v>
      </c>
      <c r="C23" s="29">
        <v>0.45</v>
      </c>
      <c r="D23" s="30">
        <f>SUM(D5:D21)</f>
        <v>3425449.3407000001</v>
      </c>
      <c r="E23" s="29"/>
      <c r="F23" s="30">
        <f>SUM(F5:F21)</f>
        <v>3050083.4885309474</v>
      </c>
      <c r="G23" s="29">
        <v>0.55000000000000004</v>
      </c>
      <c r="H23" s="24">
        <f>SUM(H5:H21)</f>
        <v>3552494.6693000002</v>
      </c>
      <c r="I23" s="24"/>
      <c r="J23" s="30">
        <f>SUM(J5:J21)</f>
        <v>3163207.0003732392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</vt:lpstr>
      <vt:lpstr>Detail!_Hlk40360856</vt:lpstr>
      <vt:lpstr>Summary!_Hlk40360856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Lewis</dc:creator>
  <cp:lastModifiedBy>Elizabeth Christenson</cp:lastModifiedBy>
  <dcterms:created xsi:type="dcterms:W3CDTF">2020-10-30T18:27:54Z</dcterms:created>
  <dcterms:modified xsi:type="dcterms:W3CDTF">2020-10-30T20:19:04Z</dcterms:modified>
</cp:coreProperties>
</file>